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53222"/>
  <mc:AlternateContent xmlns:mc="http://schemas.openxmlformats.org/markup-compatibility/2006">
    <mc:Choice Requires="x15">
      <x15ac:absPath xmlns:x15ac="http://schemas.microsoft.com/office/spreadsheetml/2010/11/ac" url="Z:\Байдаченко\Дашборд\2021\27052021\"/>
    </mc:Choice>
  </mc:AlternateContent>
  <bookViews>
    <workbookView xWindow="0" yWindow="0" windowWidth="19200" windowHeight="10905"/>
  </bookViews>
  <sheets>
    <sheet name="Дашборд" sheetId="1" r:id="rId1"/>
    <sheet name="Данные" sheetId="2" r:id="rId2"/>
    <sheet name="Обработка" sheetId="3" r:id="rId3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37" i="3" l="1"/>
  <c r="B38" i="3"/>
  <c r="B39" i="3"/>
  <c r="B40" i="3"/>
  <c r="B41" i="3"/>
  <c r="B42" i="3"/>
  <c r="B36" i="3"/>
  <c r="A42" i="3"/>
  <c r="A41" i="3"/>
  <c r="A40" i="3"/>
  <c r="A39" i="3"/>
  <c r="A38" i="3"/>
  <c r="A37" i="3"/>
  <c r="A36" i="3"/>
  <c r="D7" i="3" l="1"/>
  <c r="B32" i="3"/>
  <c r="B33" i="3"/>
  <c r="B34" i="3"/>
  <c r="B31" i="3"/>
  <c r="A34" i="3"/>
  <c r="A33" i="3"/>
  <c r="A32" i="3"/>
  <c r="A31" i="3"/>
  <c r="B29" i="3" l="1"/>
  <c r="B28" i="3"/>
  <c r="A29" i="3"/>
  <c r="A28" i="3"/>
  <c r="B20" i="3"/>
  <c r="B19" i="3"/>
  <c r="B21" i="3"/>
  <c r="B22" i="3"/>
  <c r="B23" i="3"/>
  <c r="B24" i="3"/>
  <c r="B25" i="3"/>
  <c r="B26" i="3"/>
  <c r="B18" i="3" l="1"/>
  <c r="B17" i="3"/>
  <c r="A18" i="3"/>
  <c r="A17" i="3"/>
  <c r="E9" i="3"/>
  <c r="E10" i="3"/>
  <c r="E11" i="3"/>
  <c r="E12" i="3"/>
  <c r="E13" i="3"/>
  <c r="E14" i="3"/>
  <c r="E15" i="3"/>
  <c r="E16" i="3"/>
  <c r="E8" i="3"/>
  <c r="D10" i="3" l="1"/>
  <c r="D11" i="3"/>
  <c r="D12" i="3"/>
  <c r="D13" i="3"/>
  <c r="D14" i="3"/>
  <c r="D15" i="3"/>
  <c r="D16" i="3"/>
  <c r="E7" i="3" l="1"/>
  <c r="D8" i="3"/>
  <c r="D9" i="3"/>
  <c r="B9" i="3"/>
  <c r="B8" i="3"/>
  <c r="A8" i="3"/>
  <c r="A9" i="3"/>
  <c r="A7" i="3"/>
  <c r="B7" i="3" s="1"/>
  <c r="J6" i="3" l="1"/>
  <c r="H6" i="3"/>
  <c r="F6" i="3" l="1"/>
  <c r="AQ6" i="3" l="1"/>
</calcChain>
</file>

<file path=xl/sharedStrings.xml><?xml version="1.0" encoding="utf-8"?>
<sst xmlns="http://schemas.openxmlformats.org/spreadsheetml/2006/main" count="56" uniqueCount="45">
  <si>
    <t>2017 год</t>
  </si>
  <si>
    <t>2018 год</t>
  </si>
  <si>
    <t>2019 год</t>
  </si>
  <si>
    <t>Образование</t>
  </si>
  <si>
    <t>Физ. культура и спорт</t>
  </si>
  <si>
    <t>Общегосударственные вопросы</t>
  </si>
  <si>
    <t>Культура</t>
  </si>
  <si>
    <t>Расходы</t>
  </si>
  <si>
    <t>Национальная экономика</t>
  </si>
  <si>
    <t>Социальная политика</t>
  </si>
  <si>
    <t>Жилищно-коммунальное хозяйство</t>
  </si>
  <si>
    <t>Межбюджетные трансферты</t>
  </si>
  <si>
    <t>Доходы</t>
  </si>
  <si>
    <t>2017г</t>
  </si>
  <si>
    <t>2018г</t>
  </si>
  <si>
    <t>2019г</t>
  </si>
  <si>
    <t>2020г</t>
  </si>
  <si>
    <t>Собственные доходы, млн.руб.</t>
  </si>
  <si>
    <t>Поступления, млн.руб.</t>
  </si>
  <si>
    <t>Национальная оборона</t>
  </si>
  <si>
    <t>Обрабатывающие производства</t>
  </si>
  <si>
    <t>Производство пищевых продуктов</t>
  </si>
  <si>
    <t>Общее образование</t>
  </si>
  <si>
    <t>Дошкольное образование</t>
  </si>
  <si>
    <t>Дополнительное образование</t>
  </si>
  <si>
    <t>Работники культуры</t>
  </si>
  <si>
    <t>Здравоохранение</t>
  </si>
  <si>
    <t>Работник занятый в сельском хозяйстве</t>
  </si>
  <si>
    <t>Работник занятый в промышленности</t>
  </si>
  <si>
    <t>Доп. образование в сфере культуры</t>
  </si>
  <si>
    <t>Численность населения</t>
  </si>
  <si>
    <t>Трудовые ресурсы</t>
  </si>
  <si>
    <t>КРС</t>
  </si>
  <si>
    <t>Свиньи</t>
  </si>
  <si>
    <t>Овцы и козы</t>
  </si>
  <si>
    <t>Надой молока, литры</t>
  </si>
  <si>
    <t>Доходы консолидированного бюджета всего,  млн.руб.</t>
  </si>
  <si>
    <t>Расходы консолидированного бюджета всего,  млн.руб.</t>
  </si>
  <si>
    <t>Культуры зерновые</t>
  </si>
  <si>
    <t>Семена и плоды масличных культур</t>
  </si>
  <si>
    <t>в том числе семян подсолнечника</t>
  </si>
  <si>
    <t>Картофель</t>
  </si>
  <si>
    <t>Овощи</t>
  </si>
  <si>
    <t>Скот и птица на убой (в живом весе)</t>
  </si>
  <si>
    <t>Молоко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</si>
</sst>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b/>
      <sz val="11"/>
      <color indexed="9"/>
      <name val="Calibri"/>
      <family val="2"/>
      <scheme val="minor"/>
    </font>
    <font>
      <i/>
      <sz val="11"/>
      <color theme="1"/>
      <name val="Calibri"/>
      <family val="2"/>
      <charset val="204"/>
      <scheme val="minor"/>
    </font>
    <font>
      <b/>
      <sz val="11"/>
      <color theme="0" tint="-0.499984740745262"/>
      <name val="Calibri"/>
      <family val="2"/>
      <charset val="204"/>
      <scheme val="minor"/>
    </font>
    <font>
      <sz val="14"/>
      <color theme="1"/>
      <name val="Calibri"/>
      <family val="2"/>
      <charset val="1"/>
      <scheme val="minor"/>
    </font>
    <font>
      <sz val="8"/>
      <color rgb="FF000000"/>
      <name val="Segoe UI"/>
      <family val="2"/>
      <charset val="204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u/>
      <sz val="11"/>
      <color theme="10"/>
      <name val="Calibri"/>
      <family val="2"/>
      <charset val="1"/>
      <scheme val="minor"/>
    </font>
    <font>
      <u/>
      <sz val="14"/>
      <color theme="10"/>
      <name val="Calibri"/>
      <family val="2"/>
      <charset val="1"/>
      <scheme val="minor"/>
    </font>
    <font>
      <sz val="11"/>
      <color theme="1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theme="0"/>
      <name val="Calibri"/>
      <family val="2"/>
      <scheme val="minor"/>
    </font>
    <font>
      <sz val="11"/>
      <name val="Times New Roman"/>
      <family val="1"/>
      <charset val="204"/>
    </font>
    <font>
      <sz val="10"/>
      <color indexed="8"/>
      <name val="Calibri"/>
      <family val="2"/>
      <scheme val="minor"/>
    </font>
    <font>
      <sz val="10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/>
      <top style="thin">
        <color indexed="22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22"/>
      </right>
      <top style="thin">
        <color indexed="22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22"/>
      </left>
      <right/>
      <top style="thin">
        <color indexed="22"/>
      </top>
      <bottom style="thin">
        <color indexed="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/>
      <top style="thin">
        <color theme="0" tint="-0.24994659260841701"/>
      </top>
      <bottom/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9" fillId="0" borderId="0" applyNumberFormat="0" applyFill="0" applyBorder="0" applyAlignment="0" applyProtection="0"/>
  </cellStyleXfs>
  <cellXfs count="68">
    <xf numFmtId="0" fontId="0" fillId="0" borderId="0" xfId="0"/>
    <xf numFmtId="0" fontId="0" fillId="0" borderId="0" xfId="0" applyAlignment="1">
      <alignment horizontal="center"/>
    </xf>
    <xf numFmtId="9" fontId="0" fillId="0" borderId="0" xfId="1" applyFont="1" applyAlignment="1">
      <alignment horizontal="center"/>
    </xf>
    <xf numFmtId="0" fontId="3" fillId="0" borderId="0" xfId="0" applyFont="1"/>
    <xf numFmtId="0" fontId="4" fillId="0" borderId="0" xfId="0" applyFont="1"/>
    <xf numFmtId="9" fontId="0" fillId="0" borderId="0" xfId="0" applyNumberFormat="1"/>
    <xf numFmtId="0" fontId="2" fillId="2" borderId="2" xfId="0" applyFont="1" applyFill="1" applyBorder="1" applyAlignment="1">
      <alignment horizontal="center" vertical="center"/>
    </xf>
    <xf numFmtId="0" fontId="0" fillId="0" borderId="3" xfId="0" applyBorder="1"/>
    <xf numFmtId="0" fontId="5" fillId="0" borderId="0" xfId="0" applyFont="1" applyAlignment="1"/>
    <xf numFmtId="0" fontId="5" fillId="0" borderId="0" xfId="0" applyFont="1" applyAlignment="1">
      <alignment horizontal="center"/>
    </xf>
    <xf numFmtId="9" fontId="7" fillId="0" borderId="0" xfId="0" applyNumberFormat="1" applyFont="1" applyAlignment="1">
      <alignment horizontal="center"/>
    </xf>
    <xf numFmtId="0" fontId="8" fillId="0" borderId="0" xfId="0" applyFont="1"/>
    <xf numFmtId="0" fontId="10" fillId="0" borderId="0" xfId="2" applyFont="1"/>
    <xf numFmtId="9" fontId="0" fillId="0" borderId="3" xfId="0" applyNumberFormat="1" applyBorder="1"/>
    <xf numFmtId="9" fontId="0" fillId="0" borderId="3" xfId="0" applyNumberFormat="1" applyBorder="1" applyAlignment="1">
      <alignment wrapText="1"/>
    </xf>
    <xf numFmtId="0" fontId="0" fillId="0" borderId="3" xfId="0" applyBorder="1" applyAlignment="1">
      <alignment wrapText="1"/>
    </xf>
    <xf numFmtId="0" fontId="0" fillId="0" borderId="3" xfId="0" applyNumberFormat="1" applyBorder="1" applyAlignment="1">
      <alignment wrapText="1"/>
    </xf>
    <xf numFmtId="0" fontId="0" fillId="3" borderId="0" xfId="0" applyFill="1"/>
    <xf numFmtId="0" fontId="0" fillId="3" borderId="0" xfId="0" applyFill="1" applyAlignment="1">
      <alignment horizontal="right"/>
    </xf>
    <xf numFmtId="0" fontId="11" fillId="0" borderId="0" xfId="0" applyFont="1"/>
    <xf numFmtId="0" fontId="0" fillId="0" borderId="3" xfId="0" applyNumberFormat="1" applyBorder="1"/>
    <xf numFmtId="0" fontId="0" fillId="0" borderId="0" xfId="0" applyAlignment="1">
      <alignment vertical="center"/>
    </xf>
    <xf numFmtId="0" fontId="2" fillId="2" borderId="5" xfId="0" applyFont="1" applyFill="1" applyBorder="1" applyAlignment="1">
      <alignment horizontal="center" vertical="center"/>
    </xf>
    <xf numFmtId="0" fontId="0" fillId="0" borderId="6" xfId="1" applyNumberFormat="1" applyFont="1" applyBorder="1" applyAlignment="1">
      <alignment horizontal="center"/>
    </xf>
    <xf numFmtId="9" fontId="0" fillId="0" borderId="6" xfId="1" applyFont="1" applyBorder="1" applyAlignment="1">
      <alignment horizontal="center"/>
    </xf>
    <xf numFmtId="0" fontId="0" fillId="0" borderId="4" xfId="0" applyBorder="1"/>
    <xf numFmtId="0" fontId="2" fillId="2" borderId="4" xfId="0" applyFont="1" applyFill="1" applyBorder="1" applyAlignment="1">
      <alignment horizontal="center" vertical="center"/>
    </xf>
    <xf numFmtId="0" fontId="0" fillId="0" borderId="4" xfId="1" applyNumberFormat="1" applyFont="1" applyBorder="1" applyAlignment="1">
      <alignment horizontal="center"/>
    </xf>
    <xf numFmtId="9" fontId="0" fillId="0" borderId="4" xfId="1" applyFont="1" applyBorder="1" applyAlignment="1">
      <alignment horizontal="center"/>
    </xf>
    <xf numFmtId="9" fontId="0" fillId="0" borderId="4" xfId="1" applyNumberFormat="1" applyFont="1" applyBorder="1" applyAlignment="1">
      <alignment horizontal="center" wrapText="1"/>
    </xf>
    <xf numFmtId="0" fontId="13" fillId="3" borderId="0" xfId="0" applyFont="1" applyFill="1"/>
    <xf numFmtId="9" fontId="0" fillId="0" borderId="0" xfId="0" applyNumberFormat="1" applyAlignment="1">
      <alignment wrapText="1"/>
    </xf>
    <xf numFmtId="0" fontId="11" fillId="0" borderId="4" xfId="0" applyFont="1" applyBorder="1"/>
    <xf numFmtId="0" fontId="11" fillId="0" borderId="4" xfId="0" applyFont="1" applyBorder="1" applyAlignment="1">
      <alignment wrapText="1"/>
    </xf>
    <xf numFmtId="0" fontId="11" fillId="0" borderId="4" xfId="0" applyFont="1" applyFill="1" applyBorder="1"/>
    <xf numFmtId="0" fontId="14" fillId="0" borderId="4" xfId="2" applyFont="1" applyBorder="1"/>
    <xf numFmtId="9" fontId="12" fillId="0" borderId="1" xfId="0" applyNumberFormat="1" applyFont="1" applyFill="1" applyBorder="1" applyAlignment="1">
      <alignment horizontal="left" vertical="center" wrapText="1"/>
    </xf>
    <xf numFmtId="9" fontId="12" fillId="0" borderId="7" xfId="0" applyNumberFormat="1" applyFont="1" applyFill="1" applyBorder="1" applyAlignment="1">
      <alignment horizontal="left" vertical="center" wrapText="1"/>
    </xf>
    <xf numFmtId="0" fontId="15" fillId="0" borderId="1" xfId="0" applyNumberFormat="1" applyFont="1" applyFill="1" applyBorder="1" applyAlignment="1">
      <alignment horizontal="center" vertical="center"/>
    </xf>
    <xf numFmtId="0" fontId="0" fillId="0" borderId="8" xfId="0" applyBorder="1"/>
    <xf numFmtId="9" fontId="12" fillId="0" borderId="9" xfId="0" applyNumberFormat="1" applyFont="1" applyFill="1" applyBorder="1" applyAlignment="1">
      <alignment horizontal="left" vertical="center" wrapText="1"/>
    </xf>
    <xf numFmtId="0" fontId="15" fillId="0" borderId="2" xfId="0" applyNumberFormat="1" applyFont="1" applyFill="1" applyBorder="1" applyAlignment="1">
      <alignment horizontal="center" vertical="center"/>
    </xf>
    <xf numFmtId="0" fontId="0" fillId="0" borderId="4" xfId="0" applyBorder="1" applyAlignment="1">
      <alignment wrapText="1"/>
    </xf>
    <xf numFmtId="0" fontId="16" fillId="0" borderId="10" xfId="0" applyFont="1" applyBorder="1" applyAlignment="1">
      <alignment vertical="center" wrapText="1"/>
    </xf>
    <xf numFmtId="9" fontId="15" fillId="0" borderId="11" xfId="0" applyNumberFormat="1" applyFont="1" applyFill="1" applyBorder="1" applyAlignment="1">
      <alignment horizontal="left" vertical="center" wrapText="1"/>
    </xf>
    <xf numFmtId="0" fontId="0" fillId="0" borderId="4" xfId="0" applyFill="1" applyBorder="1"/>
    <xf numFmtId="3" fontId="15" fillId="0" borderId="4" xfId="0" applyNumberFormat="1" applyFont="1" applyFill="1" applyBorder="1" applyAlignment="1">
      <alignment horizontal="center" vertical="center"/>
    </xf>
    <xf numFmtId="0" fontId="15" fillId="0" borderId="4" xfId="0" applyNumberFormat="1" applyFont="1" applyFill="1" applyBorder="1" applyAlignment="1">
      <alignment horizontal="center" vertical="center"/>
    </xf>
    <xf numFmtId="0" fontId="17" fillId="3" borderId="4" xfId="0" applyFont="1" applyFill="1" applyBorder="1"/>
    <xf numFmtId="0" fontId="17" fillId="0" borderId="4" xfId="0" applyFont="1" applyBorder="1"/>
    <xf numFmtId="9" fontId="15" fillId="0" borderId="5" xfId="0" applyNumberFormat="1" applyFont="1" applyFill="1" applyBorder="1" applyAlignment="1">
      <alignment horizontal="left" vertical="center" wrapText="1"/>
    </xf>
    <xf numFmtId="0" fontId="15" fillId="0" borderId="8" xfId="0" applyNumberFormat="1" applyFont="1" applyFill="1" applyBorder="1" applyAlignment="1">
      <alignment horizontal="center" vertical="center"/>
    </xf>
    <xf numFmtId="0" fontId="0" fillId="3" borderId="4" xfId="0" applyFill="1" applyBorder="1" applyAlignment="1">
      <alignment wrapText="1"/>
    </xf>
    <xf numFmtId="0" fontId="0" fillId="3" borderId="4" xfId="0" applyFill="1" applyBorder="1"/>
    <xf numFmtId="9" fontId="15" fillId="0" borderId="4" xfId="0" applyNumberFormat="1" applyFont="1" applyFill="1" applyBorder="1" applyAlignment="1">
      <alignment horizontal="left" vertical="center" wrapText="1"/>
    </xf>
    <xf numFmtId="9" fontId="15" fillId="0" borderId="1" xfId="0" applyNumberFormat="1" applyFont="1" applyFill="1" applyBorder="1" applyAlignment="1">
      <alignment horizontal="left" vertical="center"/>
    </xf>
    <xf numFmtId="0" fontId="0" fillId="0" borderId="12" xfId="0" applyNumberFormat="1" applyBorder="1" applyAlignment="1">
      <alignment wrapText="1"/>
    </xf>
    <xf numFmtId="0" fontId="0" fillId="0" borderId="12" xfId="0" applyBorder="1" applyAlignment="1">
      <alignment wrapText="1"/>
    </xf>
    <xf numFmtId="0" fontId="0" fillId="0" borderId="12" xfId="0" applyBorder="1"/>
    <xf numFmtId="9" fontId="0" fillId="0" borderId="12" xfId="0" applyNumberFormat="1" applyBorder="1" applyAlignment="1">
      <alignment wrapText="1"/>
    </xf>
    <xf numFmtId="9" fontId="0" fillId="0" borderId="13" xfId="1" applyFont="1" applyBorder="1" applyAlignment="1">
      <alignment horizontal="center"/>
    </xf>
    <xf numFmtId="0" fontId="16" fillId="0" borderId="4" xfId="0" applyFont="1" applyBorder="1" applyAlignment="1">
      <alignment vertical="center" wrapText="1"/>
    </xf>
    <xf numFmtId="0" fontId="0" fillId="0" borderId="4" xfId="0" applyNumberFormat="1" applyBorder="1" applyAlignment="1">
      <alignment wrapText="1"/>
    </xf>
    <xf numFmtId="9" fontId="0" fillId="0" borderId="4" xfId="0" applyNumberFormat="1" applyBorder="1" applyAlignment="1">
      <alignment wrapText="1"/>
    </xf>
    <xf numFmtId="0" fontId="5" fillId="0" borderId="0" xfId="0" applyFont="1" applyAlignment="1">
      <alignment horizontal="center"/>
    </xf>
    <xf numFmtId="9" fontId="5" fillId="0" borderId="0" xfId="0" applyNumberFormat="1" applyFont="1" applyAlignment="1">
      <alignment horizontal="center"/>
    </xf>
    <xf numFmtId="0" fontId="9" fillId="0" borderId="0" xfId="2" applyAlignment="1">
      <alignment horizontal="left"/>
    </xf>
    <xf numFmtId="0" fontId="0" fillId="0" borderId="0" xfId="0" applyAlignment="1">
      <alignment horizontal="left"/>
    </xf>
  </cellXfs>
  <cellStyles count="3">
    <cellStyle name="Гиперссылка" xfId="2" builtinId="8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FFCCFF"/>
      <color rgb="FFFFBE00"/>
      <color rgb="FFFFFDA9"/>
      <color rgb="FFFF66FF"/>
      <color rgb="FFFFD757"/>
      <color rgb="FFFFC61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Промышленность, млн.руб.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F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3202-4ECC-978D-8ECF22B68B81}"/>
              </c:ext>
            </c:extLst>
          </c:dPt>
          <c:dPt>
            <c:idx val="1"/>
            <c:bubble3D val="0"/>
            <c:spPr>
              <a:solidFill>
                <a:srgbClr val="92D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3202-4ECC-978D-8ECF22B68B81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Обработка!$A$17:$A$18</c:f>
              <c:strCache>
                <c:ptCount val="2"/>
                <c:pt idx="0">
                  <c:v>Обрабатывающие производства</c:v>
                </c:pt>
                <c:pt idx="1">
                  <c:v>Производство пищевых продуктов</c:v>
                </c:pt>
              </c:strCache>
            </c:strRef>
          </c:cat>
          <c:val>
            <c:numRef>
              <c:f>Обработка!$B$17:$B$18</c:f>
              <c:numCache>
                <c:formatCode>General</c:formatCode>
                <c:ptCount val="2"/>
                <c:pt idx="0">
                  <c:v>187.6</c:v>
                </c:pt>
                <c:pt idx="1">
                  <c:v>184.2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202-4ECC-978D-8ECF22B68B81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61927340332458458"/>
          <c:y val="0.16573964712744238"/>
          <c:w val="0.36405993000874892"/>
          <c:h val="0.7615762613006706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Среднемесячная</a:t>
            </a:r>
            <a:r>
              <a:rPr lang="ru-R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з/п, руб. </a:t>
            </a:r>
            <a:endParaRPr lang="ru-RU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Обработка!$A$19:$A$26</c:f>
              <c:strCache>
                <c:ptCount val="8"/>
                <c:pt idx="0">
                  <c:v>Работник занятый в сельском хозяйстве</c:v>
                </c:pt>
                <c:pt idx="1">
                  <c:v>Работник занятый в промышленности</c:v>
                </c:pt>
                <c:pt idx="2">
                  <c:v>Общее образование</c:v>
                </c:pt>
                <c:pt idx="3">
                  <c:v>Дошкольное образование</c:v>
                </c:pt>
                <c:pt idx="4">
                  <c:v>Дополнительное образование</c:v>
                </c:pt>
                <c:pt idx="5">
                  <c:v>Доп. образование в сфере культуры</c:v>
                </c:pt>
                <c:pt idx="6">
                  <c:v>Работники культуры</c:v>
                </c:pt>
                <c:pt idx="7">
                  <c:v>Здравоохранение</c:v>
                </c:pt>
              </c:strCache>
            </c:strRef>
          </c:cat>
          <c:val>
            <c:numRef>
              <c:f>Обработка!$B$19:$B$26</c:f>
              <c:numCache>
                <c:formatCode>General</c:formatCode>
                <c:ptCount val="8"/>
                <c:pt idx="0">
                  <c:v>19000</c:v>
                </c:pt>
                <c:pt idx="1">
                  <c:v>33878</c:v>
                </c:pt>
                <c:pt idx="2">
                  <c:v>30724</c:v>
                </c:pt>
                <c:pt idx="3">
                  <c:v>25711</c:v>
                </c:pt>
                <c:pt idx="4">
                  <c:v>32303</c:v>
                </c:pt>
                <c:pt idx="5">
                  <c:v>32605.3</c:v>
                </c:pt>
                <c:pt idx="6">
                  <c:v>26000</c:v>
                </c:pt>
                <c:pt idx="7">
                  <c:v>31699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2-418B-9C37-B54DB15EFE0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450586392"/>
        <c:axId val="450585408"/>
      </c:barChart>
      <c:catAx>
        <c:axId val="4505863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ysClr val="windowText" lastClr="000000"/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ru-RU"/>
          </a:p>
        </c:txPr>
        <c:crossAx val="450585408"/>
        <c:crosses val="autoZero"/>
        <c:auto val="1"/>
        <c:lblAlgn val="ctr"/>
        <c:lblOffset val="100"/>
        <c:noMultiLvlLbl val="0"/>
      </c:catAx>
      <c:valAx>
        <c:axId val="45058540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05863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Труд и</a:t>
            </a:r>
            <a:r>
              <a:rPr lang="ru-R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заработная плата, тыс.руб.</a:t>
            </a:r>
            <a:endParaRPr lang="ru-RU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FBF-4C74-A4AA-B30CE9B8C2FE}"/>
              </c:ext>
            </c:extLst>
          </c:dPt>
          <c:dPt>
            <c:idx val="1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FBF-4C74-A4AA-B30CE9B8C2F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Обработка!$A$28:$A$29</c:f>
              <c:strCache>
                <c:ptCount val="2"/>
                <c:pt idx="0">
                  <c:v>Численность населения</c:v>
                </c:pt>
                <c:pt idx="1">
                  <c:v>Трудовые ресурсы</c:v>
                </c:pt>
              </c:strCache>
            </c:strRef>
          </c:cat>
          <c:val>
            <c:numRef>
              <c:f>Обработка!$B$28:$B$29</c:f>
              <c:numCache>
                <c:formatCode>General</c:formatCode>
                <c:ptCount val="2"/>
                <c:pt idx="0">
                  <c:v>14.4</c:v>
                </c:pt>
                <c:pt idx="1">
                  <c:v>7.6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4FBF-4C74-A4AA-B30CE9B8C2FE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Поголовье скота,</a:t>
            </a:r>
            <a:r>
              <a:rPr lang="ru-R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тыс.голов</a:t>
            </a:r>
            <a:endParaRPr lang="ru-RU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937-4678-BAA2-51DB63D06A4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937-4678-BAA2-51DB63D06A4A}"/>
              </c:ext>
            </c:extLst>
          </c:dPt>
          <c:dPt>
            <c:idx val="2"/>
            <c:bubble3D val="0"/>
            <c:spPr>
              <a:solidFill>
                <a:srgbClr val="00B05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937-4678-BAA2-51DB63D06A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Обработка!$A$31:$A$33</c:f>
              <c:strCache>
                <c:ptCount val="3"/>
                <c:pt idx="0">
                  <c:v>КРС</c:v>
                </c:pt>
                <c:pt idx="1">
                  <c:v>Свиньи</c:v>
                </c:pt>
                <c:pt idx="2">
                  <c:v>Овцы и козы</c:v>
                </c:pt>
              </c:strCache>
            </c:strRef>
          </c:cat>
          <c:val>
            <c:numRef>
              <c:f>Обработка!$B$31:$B$33</c:f>
              <c:numCache>
                <c:formatCode>General</c:formatCode>
                <c:ptCount val="3"/>
                <c:pt idx="0">
                  <c:v>15</c:v>
                </c:pt>
                <c:pt idx="1">
                  <c:v>4.9000000000000004</c:v>
                </c:pt>
                <c:pt idx="2">
                  <c:v>10.6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937-4678-BAA2-51DB63D06A4A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Надой молока на одну корову, литры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Обработка!$A$34</c:f>
              <c:strCache>
                <c:ptCount val="1"/>
                <c:pt idx="0">
                  <c:v>Надой молока, литры</c:v>
                </c:pt>
              </c:strCache>
            </c:strRef>
          </c:cat>
          <c:val>
            <c:numRef>
              <c:f>Обработка!$B$34</c:f>
              <c:numCache>
                <c:formatCode>General</c:formatCode>
                <c:ptCount val="1"/>
                <c:pt idx="0">
                  <c:v>3350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8DE-4B2C-83B7-B9981841AC4B}"/>
            </c:ext>
          </c:extLst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09637312"/>
        <c:axId val="309637640"/>
      </c:barChart>
      <c:catAx>
        <c:axId val="309637312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309637640"/>
        <c:crosses val="autoZero"/>
        <c:auto val="1"/>
        <c:lblAlgn val="ctr"/>
        <c:lblOffset val="100"/>
        <c:noMultiLvlLbl val="0"/>
      </c:catAx>
      <c:valAx>
        <c:axId val="3096376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extTo"/>
        <c:crossAx val="309637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Доходы бюджета, млн.руб.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Обработка!$A$7</c:f>
              <c:strCache>
                <c:ptCount val="1"/>
                <c:pt idx="0">
                  <c:v>Доходы консолидированного бюджета всего,  млн.руб.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Обработка!$B$7</c:f>
              <c:numCache>
                <c:formatCode>General</c:formatCode>
                <c:ptCount val="1"/>
                <c:pt idx="0">
                  <c:v>513.1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94-451C-BBC7-6EFACFF1587A}"/>
            </c:ext>
          </c:extLst>
        </c:ser>
        <c:ser>
          <c:idx val="1"/>
          <c:order val="1"/>
          <c:tx>
            <c:strRef>
              <c:f>Обработка!$A$8</c:f>
              <c:strCache>
                <c:ptCount val="1"/>
                <c:pt idx="0">
                  <c:v>Собственные доходы, млн.руб.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Обработка!$B$8</c:f>
              <c:numCache>
                <c:formatCode>General</c:formatCode>
                <c:ptCount val="1"/>
                <c:pt idx="0">
                  <c:v>179.2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4-451C-BBC7-6EFACFF1587A}"/>
            </c:ext>
          </c:extLst>
        </c:ser>
        <c:ser>
          <c:idx val="2"/>
          <c:order val="2"/>
          <c:tx>
            <c:strRef>
              <c:f>Обработка!$A$9</c:f>
              <c:strCache>
                <c:ptCount val="1"/>
                <c:pt idx="0">
                  <c:v>Поступления, млн.руб.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Обработка!$B$9</c:f>
              <c:numCache>
                <c:formatCode>General</c:formatCode>
                <c:ptCount val="1"/>
                <c:pt idx="0">
                  <c:v>333.9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94-451C-BBC7-6EFACFF158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385146024"/>
        <c:axId val="385150944"/>
      </c:barChart>
      <c:catAx>
        <c:axId val="385146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5150944"/>
        <c:crosses val="autoZero"/>
        <c:auto val="1"/>
        <c:lblAlgn val="ctr"/>
        <c:lblOffset val="100"/>
        <c:noMultiLvlLbl val="0"/>
      </c:catAx>
      <c:valAx>
        <c:axId val="3851509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85146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Расходы</a:t>
            </a:r>
            <a:r>
              <a:rPr lang="ru-R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бюджета, млн.руб.</a:t>
            </a:r>
            <a:endParaRPr lang="ru-RU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Обработка!$D$7</c:f>
              <c:strCache>
                <c:ptCount val="1"/>
                <c:pt idx="0">
                  <c:v>Расходы консолидированного бюджета всего,  млн.руб.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Обработка!$E$7</c:f>
              <c:numCache>
                <c:formatCode>General</c:formatCode>
                <c:ptCount val="1"/>
                <c:pt idx="0">
                  <c:v>517.29999999999995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2E-48CD-A4A3-4A9A75FF1975}"/>
            </c:ext>
          </c:extLst>
        </c:ser>
        <c:ser>
          <c:idx val="1"/>
          <c:order val="1"/>
          <c:tx>
            <c:strRef>
              <c:f>Обработка!$D$8</c:f>
              <c:strCache>
                <c:ptCount val="1"/>
                <c:pt idx="0">
                  <c:v>Национальная экономика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Обработка!$E$8</c:f>
              <c:numCache>
                <c:formatCode>General</c:formatCode>
                <c:ptCount val="1"/>
                <c:pt idx="0">
                  <c:v>8.8789999999999996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2E-48CD-A4A3-4A9A75FF1975}"/>
            </c:ext>
          </c:extLst>
        </c:ser>
        <c:ser>
          <c:idx val="2"/>
          <c:order val="2"/>
          <c:tx>
            <c:strRef>
              <c:f>Обработка!$D$9</c:f>
              <c:strCache>
                <c:ptCount val="1"/>
                <c:pt idx="0">
                  <c:v>Социальная политика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Обработка!$E$9</c:f>
              <c:numCache>
                <c:formatCode>General</c:formatCode>
                <c:ptCount val="1"/>
                <c:pt idx="0">
                  <c:v>18.66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2E-48CD-A4A3-4A9A75FF1975}"/>
            </c:ext>
          </c:extLst>
        </c:ser>
        <c:ser>
          <c:idx val="3"/>
          <c:order val="3"/>
          <c:tx>
            <c:strRef>
              <c:f>Обработка!$D$10</c:f>
              <c:strCache>
                <c:ptCount val="1"/>
                <c:pt idx="0">
                  <c:v>Физ. культура и спорт</c:v>
                </c:pt>
              </c:strCache>
            </c:strRef>
          </c:tx>
          <c:spPr>
            <a:solidFill>
              <a:schemeClr val="tx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Обработка!$E$10</c:f>
              <c:numCache>
                <c:formatCode>General</c:formatCode>
                <c:ptCount val="1"/>
                <c:pt idx="0">
                  <c:v>0.39600000000000002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C2E-48CD-A4A3-4A9A75FF1975}"/>
            </c:ext>
          </c:extLst>
        </c:ser>
        <c:ser>
          <c:idx val="4"/>
          <c:order val="4"/>
          <c:tx>
            <c:strRef>
              <c:f>Обработка!$D$11</c:f>
              <c:strCache>
                <c:ptCount val="1"/>
                <c:pt idx="0">
                  <c:v>Национальная оборона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Обработка!$E$11</c:f>
              <c:numCache>
                <c:formatCode>General</c:formatCode>
                <c:ptCount val="1"/>
                <c:pt idx="0">
                  <c:v>2.7080000000000002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C2E-48CD-A4A3-4A9A75FF1975}"/>
            </c:ext>
          </c:extLst>
        </c:ser>
        <c:ser>
          <c:idx val="5"/>
          <c:order val="5"/>
          <c:tx>
            <c:strRef>
              <c:f>Обработка!$D$12</c:f>
              <c:strCache>
                <c:ptCount val="1"/>
                <c:pt idx="0">
                  <c:v>Образование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Обработка!$E$12</c:f>
              <c:numCache>
                <c:formatCode>General</c:formatCode>
                <c:ptCount val="1"/>
                <c:pt idx="0">
                  <c:v>305.51600000000002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CC2E-48CD-A4A3-4A9A75FF1975}"/>
            </c:ext>
          </c:extLst>
        </c:ser>
        <c:ser>
          <c:idx val="6"/>
          <c:order val="6"/>
          <c:tx>
            <c:strRef>
              <c:f>Обработка!$D$13</c:f>
              <c:strCache>
                <c:ptCount val="1"/>
                <c:pt idx="0">
                  <c:v>Межбюджетные трансферты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Обработка!$E$13</c:f>
              <c:numCache>
                <c:formatCode>General</c:formatCode>
                <c:ptCount val="1"/>
                <c:pt idx="0">
                  <c:v>41.252000000000002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C2E-48CD-A4A3-4A9A75FF1975}"/>
            </c:ext>
          </c:extLst>
        </c:ser>
        <c:ser>
          <c:idx val="7"/>
          <c:order val="7"/>
          <c:tx>
            <c:strRef>
              <c:f>Обработка!$D$14</c:f>
              <c:strCache>
                <c:ptCount val="1"/>
                <c:pt idx="0">
                  <c:v>Общегосударственные вопросы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Обработка!$E$14</c:f>
              <c:numCache>
                <c:formatCode>General</c:formatCode>
                <c:ptCount val="1"/>
                <c:pt idx="0">
                  <c:v>54.045999999999999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CC2E-48CD-A4A3-4A9A75FF1975}"/>
            </c:ext>
          </c:extLst>
        </c:ser>
        <c:ser>
          <c:idx val="8"/>
          <c:order val="8"/>
          <c:tx>
            <c:strRef>
              <c:f>Обработка!$D$15</c:f>
              <c:strCache>
                <c:ptCount val="1"/>
                <c:pt idx="0">
                  <c:v>Культура</c:v>
                </c:pt>
              </c:strCache>
            </c:strRef>
          </c:tx>
          <c:spPr>
            <a:solidFill>
              <a:schemeClr val="accent3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Обработка!$E$15</c:f>
              <c:numCache>
                <c:formatCode>General</c:formatCode>
                <c:ptCount val="1"/>
                <c:pt idx="0">
                  <c:v>20.611000000000001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CC2E-48CD-A4A3-4A9A75FF1975}"/>
            </c:ext>
          </c:extLst>
        </c:ser>
        <c:ser>
          <c:idx val="9"/>
          <c:order val="9"/>
          <c:tx>
            <c:strRef>
              <c:f>Обработка!$D$16</c:f>
              <c:strCache>
                <c:ptCount val="1"/>
                <c:pt idx="0">
                  <c:v>Жилищно-коммунальное хозяйство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layout/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Обработка!$E$16</c:f>
              <c:numCache>
                <c:formatCode>General</c:formatCode>
                <c:ptCount val="1"/>
                <c:pt idx="0">
                  <c:v>1.9370000000000001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CC2E-48CD-A4A3-4A9A75FF1975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82"/>
        <c:axId val="398827472"/>
        <c:axId val="450024072"/>
      </c:barChart>
      <c:catAx>
        <c:axId val="39882747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450024072"/>
        <c:crosses val="autoZero"/>
        <c:auto val="1"/>
        <c:lblAlgn val="ctr"/>
        <c:lblOffset val="100"/>
        <c:noMultiLvlLbl val="0"/>
      </c:catAx>
      <c:valAx>
        <c:axId val="450024072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98827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Развитие агропромышленного</a:t>
            </a:r>
            <a:r>
              <a:rPr lang="ru-RU" b="1" baseline="0">
                <a:solidFill>
                  <a:sysClr val="windowText" lastClr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комплекса, млн.тонн.</a:t>
            </a:r>
            <a:endParaRPr lang="ru-RU" b="1">
              <a:solidFill>
                <a:sysClr val="windowText" lastClr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9269-45A3-AC3A-B1A2D7EFD60E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9269-45A3-AC3A-B1A2D7EFD60E}"/>
              </c:ext>
            </c:extLst>
          </c:dPt>
          <c:dPt>
            <c:idx val="2"/>
            <c:bubble3D val="0"/>
            <c:spPr>
              <a:solidFill>
                <a:srgbClr val="FF000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9269-45A3-AC3A-B1A2D7EFD60E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9269-45A3-AC3A-B1A2D7EFD60E}"/>
              </c:ext>
            </c:extLst>
          </c:dPt>
          <c:dPt>
            <c:idx val="4"/>
            <c:bubble3D val="0"/>
            <c:spPr>
              <a:solidFill>
                <a:schemeClr val="tx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9269-45A3-AC3A-B1A2D7EFD60E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9269-45A3-AC3A-B1A2D7EFD60E}"/>
              </c:ext>
            </c:extLst>
          </c:dPt>
          <c:dPt>
            <c:idx val="6"/>
            <c:bubble3D val="0"/>
            <c:spPr>
              <a:solidFill>
                <a:srgbClr val="7030A0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9269-45A3-AC3A-B1A2D7EFD60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ysClr val="windowText" lastClr="000000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ru-RU"/>
              </a:p>
            </c:txPr>
            <c:dLblPos val="bestFit"/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Обработка!$A$36:$A$42</c:f>
              <c:strCache>
                <c:ptCount val="7"/>
                <c:pt idx="0">
                  <c:v>Культуры зерновые</c:v>
                </c:pt>
                <c:pt idx="1">
                  <c:v>Семена и плоды масличных культур</c:v>
                </c:pt>
                <c:pt idx="2">
                  <c:v>в том числе семян подсолнечника</c:v>
                </c:pt>
                <c:pt idx="3">
                  <c:v>Картофель</c:v>
                </c:pt>
                <c:pt idx="4">
                  <c:v>Овощи</c:v>
                </c:pt>
                <c:pt idx="5">
                  <c:v>Скот и птица на убой (в живом весе)</c:v>
                </c:pt>
                <c:pt idx="6">
                  <c:v>Молоко</c:v>
                </c:pt>
              </c:strCache>
            </c:strRef>
          </c:cat>
          <c:val>
            <c:numRef>
              <c:f>Обработка!$B$36:$B$42</c:f>
              <c:numCache>
                <c:formatCode>General</c:formatCode>
                <c:ptCount val="7"/>
                <c:pt idx="0">
                  <c:v>0.15484800000000001</c:v>
                </c:pt>
                <c:pt idx="1">
                  <c:v>8.6319999999999995E-4</c:v>
                </c:pt>
                <c:pt idx="2">
                  <c:v>3.3500000000000001E-4</c:v>
                </c:pt>
                <c:pt idx="3">
                  <c:v>2.2560000000000002E-3</c:v>
                </c:pt>
                <c:pt idx="4">
                  <c:v>5.0000000000000001E-4</c:v>
                </c:pt>
                <c:pt idx="5">
                  <c:v>5.1359999999999999E-3</c:v>
                </c:pt>
                <c:pt idx="6">
                  <c:v>2.0497999999999999E-2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269-45A3-AC3A-B1A2D7EFD60E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ysClr val="windowText" lastClr="000000"/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Radio" firstButton="1" fmlaLink="Обработка!$A$6" lockText="1" noThreeD="1"/>
</file>

<file path=xl/ctrlProps/ctrlProp2.xml><?xml version="1.0" encoding="utf-8"?>
<formControlPr xmlns="http://schemas.microsoft.com/office/spreadsheetml/2009/9/main" objectType="Radio" lockText="1" noThreeD="1"/>
</file>

<file path=xl/ctrlProps/ctrlProp3.xml><?xml version="1.0" encoding="utf-8"?>
<formControlPr xmlns="http://schemas.microsoft.com/office/spreadsheetml/2009/9/main" objectType="Radio" lockText="1" noThreeD="1"/>
</file>

<file path=xl/ctrlProps/ctrlProp4.xml><?xml version="1.0" encoding="utf-8"?>
<formControlPr xmlns="http://schemas.microsoft.com/office/spreadsheetml/2009/9/main" objectType="Radio" checked="Checked" lockText="1" noThreeD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0</xdr:row>
      <xdr:rowOff>0</xdr:rowOff>
    </xdr:from>
    <xdr:ext cx="184731" cy="530658"/>
    <xdr:sp macro="" textlink="">
      <xdr:nvSpPr>
        <xdr:cNvPr id="12" name="TextBox 11"/>
        <xdr:cNvSpPr txBox="1"/>
      </xdr:nvSpPr>
      <xdr:spPr>
        <a:xfrm>
          <a:off x="1238250" y="0"/>
          <a:ext cx="184731" cy="530658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en-US" sz="2800"/>
        </a:p>
      </xdr:txBody>
    </xdr:sp>
    <xdr:clientData/>
  </xdr:one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438150</xdr:colOff>
          <xdr:row>0</xdr:row>
          <xdr:rowOff>38100</xdr:rowOff>
        </xdr:from>
        <xdr:to>
          <xdr:col>11</xdr:col>
          <xdr:colOff>419100</xdr:colOff>
          <xdr:row>1</xdr:row>
          <xdr:rowOff>38100</xdr:rowOff>
        </xdr:to>
        <xdr:sp macro="" textlink="">
          <xdr:nvSpPr>
            <xdr:cNvPr id="2050" name="Option Button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2017 год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552450</xdr:colOff>
          <xdr:row>0</xdr:row>
          <xdr:rowOff>19050</xdr:rowOff>
        </xdr:from>
        <xdr:to>
          <xdr:col>13</xdr:col>
          <xdr:colOff>314325</xdr:colOff>
          <xdr:row>1</xdr:row>
          <xdr:rowOff>19050</xdr:rowOff>
        </xdr:to>
        <xdr:sp macro="" textlink="">
          <xdr:nvSpPr>
            <xdr:cNvPr id="2051" name="Option Button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2018 год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76200</xdr:colOff>
          <xdr:row>0</xdr:row>
          <xdr:rowOff>19050</xdr:rowOff>
        </xdr:from>
        <xdr:to>
          <xdr:col>13</xdr:col>
          <xdr:colOff>1143000</xdr:colOff>
          <xdr:row>1</xdr:row>
          <xdr:rowOff>19050</xdr:rowOff>
        </xdr:to>
        <xdr:sp macro="" textlink="">
          <xdr:nvSpPr>
            <xdr:cNvPr id="2052" name="Option Button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2019 год</a:t>
              </a:r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1228725</xdr:colOff>
          <xdr:row>0</xdr:row>
          <xdr:rowOff>28575</xdr:rowOff>
        </xdr:from>
        <xdr:to>
          <xdr:col>13</xdr:col>
          <xdr:colOff>2428875</xdr:colOff>
          <xdr:row>1</xdr:row>
          <xdr:rowOff>28575</xdr:rowOff>
        </xdr:to>
        <xdr:sp macro="" textlink="">
          <xdr:nvSpPr>
            <xdr:cNvPr id="2055" name="Option Button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27432" tIns="18288" rIns="0" bIns="18288" anchor="ctr" upright="1"/>
            <a:lstStyle/>
            <a:p>
              <a:pPr algn="l" rtl="0">
                <a:defRPr sz="1000"/>
              </a:pPr>
              <a:r>
                <a:rPr lang="ru-RU" sz="800" b="0" i="0" u="none" strike="noStrike" baseline="0">
                  <a:solidFill>
                    <a:srgbClr val="000000"/>
                  </a:solidFill>
                  <a:latin typeface="Segoe UI"/>
                  <a:ea typeface="Segoe UI"/>
                  <a:cs typeface="Segoe UI"/>
                </a:rPr>
                <a:t> 2020 год</a:t>
              </a:r>
            </a:p>
          </xdr:txBody>
        </xdr:sp>
        <xdr:clientData/>
      </xdr:twoCellAnchor>
    </mc:Choice>
    <mc:Fallback/>
  </mc:AlternateContent>
  <xdr:twoCellAnchor>
    <xdr:from>
      <xdr:col>0</xdr:col>
      <xdr:colOff>0</xdr:colOff>
      <xdr:row>14</xdr:row>
      <xdr:rowOff>171450</xdr:rowOff>
    </xdr:from>
    <xdr:to>
      <xdr:col>9</xdr:col>
      <xdr:colOff>9525</xdr:colOff>
      <xdr:row>29</xdr:row>
      <xdr:rowOff>57150</xdr:rowOff>
    </xdr:to>
    <xdr:graphicFrame macro="">
      <xdr:nvGraphicFramePr>
        <xdr:cNvPr id="13" name="Диаграмма 1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142874</xdr:colOff>
      <xdr:row>15</xdr:row>
      <xdr:rowOff>0</xdr:rowOff>
    </xdr:from>
    <xdr:to>
      <xdr:col>13</xdr:col>
      <xdr:colOff>2847974</xdr:colOff>
      <xdr:row>29</xdr:row>
      <xdr:rowOff>76200</xdr:rowOff>
    </xdr:to>
    <xdr:graphicFrame macro="">
      <xdr:nvGraphicFramePr>
        <xdr:cNvPr id="16" name="Диаграмма 1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13</xdr:col>
      <xdr:colOff>2857500</xdr:colOff>
      <xdr:row>15</xdr:row>
      <xdr:rowOff>9525</xdr:rowOff>
    </xdr:from>
    <xdr:to>
      <xdr:col>17</xdr:col>
      <xdr:colOff>409575</xdr:colOff>
      <xdr:row>29</xdr:row>
      <xdr:rowOff>85725</xdr:rowOff>
    </xdr:to>
    <xdr:graphicFrame macro="">
      <xdr:nvGraphicFramePr>
        <xdr:cNvPr id="19" name="Диаграмма 1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29</xdr:row>
      <xdr:rowOff>57150</xdr:rowOff>
    </xdr:from>
    <xdr:to>
      <xdr:col>9</xdr:col>
      <xdr:colOff>19050</xdr:colOff>
      <xdr:row>43</xdr:row>
      <xdr:rowOff>133350</xdr:rowOff>
    </xdr:to>
    <xdr:graphicFrame macro="">
      <xdr:nvGraphicFramePr>
        <xdr:cNvPr id="20" name="Диаграмма 1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13</xdr:col>
      <xdr:colOff>2857499</xdr:colOff>
      <xdr:row>29</xdr:row>
      <xdr:rowOff>66675</xdr:rowOff>
    </xdr:from>
    <xdr:to>
      <xdr:col>17</xdr:col>
      <xdr:colOff>419099</xdr:colOff>
      <xdr:row>43</xdr:row>
      <xdr:rowOff>123825</xdr:rowOff>
    </xdr:to>
    <xdr:graphicFrame macro="">
      <xdr:nvGraphicFramePr>
        <xdr:cNvPr id="21" name="Диаграмма 2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9525</xdr:colOff>
      <xdr:row>1</xdr:row>
      <xdr:rowOff>47625</xdr:rowOff>
    </xdr:from>
    <xdr:to>
      <xdr:col>9</xdr:col>
      <xdr:colOff>28575</xdr:colOff>
      <xdr:row>15</xdr:row>
      <xdr:rowOff>0</xdr:rowOff>
    </xdr:to>
    <xdr:graphicFrame macro="">
      <xdr:nvGraphicFramePr>
        <xdr:cNvPr id="22" name="Диаграмма 2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9</xdr:col>
      <xdr:colOff>19049</xdr:colOff>
      <xdr:row>1</xdr:row>
      <xdr:rowOff>47625</xdr:rowOff>
    </xdr:from>
    <xdr:to>
      <xdr:col>17</xdr:col>
      <xdr:colOff>476250</xdr:colOff>
      <xdr:row>15</xdr:row>
      <xdr:rowOff>0</xdr:rowOff>
    </xdr:to>
    <xdr:graphicFrame macro="">
      <xdr:nvGraphicFramePr>
        <xdr:cNvPr id="24" name="Диаграмма 2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38099</xdr:colOff>
      <xdr:row>29</xdr:row>
      <xdr:rowOff>57150</xdr:rowOff>
    </xdr:from>
    <xdr:to>
      <xdr:col>13</xdr:col>
      <xdr:colOff>2867024</xdr:colOff>
      <xdr:row>43</xdr:row>
      <xdr:rowOff>133350</xdr:rowOff>
    </xdr:to>
    <xdr:graphicFrame macro="">
      <xdr:nvGraphicFramePr>
        <xdr:cNvPr id="25" name="Диаграмма 2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Лист1"/>
  <dimension ref="A1:N93"/>
  <sheetViews>
    <sheetView showGridLines="0" tabSelected="1" workbookViewId="0">
      <selection activeCell="N50" sqref="N50"/>
    </sheetView>
  </sheetViews>
  <sheetFormatPr defaultRowHeight="15" x14ac:dyDescent="0.25"/>
  <cols>
    <col min="5" max="5" width="2.140625" customWidth="1"/>
    <col min="9" max="9" width="2.140625" customWidth="1"/>
    <col min="13" max="13" width="15.140625" bestFit="1" customWidth="1"/>
    <col min="14" max="14" width="77.85546875" bestFit="1" customWidth="1"/>
  </cols>
  <sheetData>
    <row r="1" spans="1:14" ht="18.75" x14ac:dyDescent="0.3">
      <c r="A1" s="17"/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1"/>
      <c r="N1" s="12"/>
    </row>
    <row r="2" spans="1:14" x14ac:dyDescent="0.25">
      <c r="A2" s="17"/>
      <c r="B2" s="17"/>
      <c r="C2" s="17"/>
      <c r="D2" s="17"/>
      <c r="E2" s="17"/>
      <c r="F2" s="17"/>
      <c r="G2" s="17"/>
      <c r="H2" s="17"/>
      <c r="I2" s="17"/>
      <c r="J2" s="18"/>
      <c r="K2" s="17"/>
      <c r="L2" s="17"/>
    </row>
    <row r="3" spans="1:14" x14ac:dyDescent="0.25">
      <c r="A3" s="17"/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</row>
    <row r="4" spans="1:14" ht="18.75" x14ac:dyDescent="0.3">
      <c r="B4" s="64"/>
      <c r="C4" s="64"/>
      <c r="D4" s="64"/>
      <c r="E4" s="9"/>
      <c r="F4" s="64"/>
      <c r="G4" s="64"/>
      <c r="H4" s="64"/>
      <c r="I4" s="8"/>
      <c r="J4" s="65"/>
      <c r="K4" s="65"/>
      <c r="L4" s="65"/>
    </row>
    <row r="5" spans="1:14" ht="21" x14ac:dyDescent="0.35">
      <c r="C5" s="10"/>
      <c r="D5" s="5"/>
      <c r="E5" s="5"/>
      <c r="G5" s="10"/>
      <c r="H5" s="5"/>
      <c r="I5" s="5"/>
      <c r="K5" s="10"/>
      <c r="L5" s="5"/>
    </row>
    <row r="20" spans="10:10" x14ac:dyDescent="0.25">
      <c r="J20" s="19"/>
    </row>
    <row r="93" spans="14:14" x14ac:dyDescent="0.25">
      <c r="N93" s="21"/>
    </row>
  </sheetData>
  <mergeCells count="3">
    <mergeCell ref="B4:D4"/>
    <mergeCell ref="F4:H4"/>
    <mergeCell ref="J4:L4"/>
  </mergeCells>
  <pageMargins left="0.7" right="0.7" top="0.75" bottom="0.75" header="0.3" footer="0.3"/>
  <pageSetup paperSize="9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50" r:id="rId4" name="Option Button 2">
              <controlPr defaultSize="0" autoFill="0" autoLine="0" autoPict="0">
                <anchor moveWithCells="1">
                  <from>
                    <xdr:col>9</xdr:col>
                    <xdr:colOff>438150</xdr:colOff>
                    <xdr:row>0</xdr:row>
                    <xdr:rowOff>38100</xdr:rowOff>
                  </from>
                  <to>
                    <xdr:col>11</xdr:col>
                    <xdr:colOff>419100</xdr:colOff>
                    <xdr:row>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r:id="rId5" name="Option Button 3">
              <controlPr defaultSize="0" autoFill="0" autoLine="0" autoPict="0">
                <anchor moveWithCells="1">
                  <from>
                    <xdr:col>11</xdr:col>
                    <xdr:colOff>552450</xdr:colOff>
                    <xdr:row>0</xdr:row>
                    <xdr:rowOff>19050</xdr:rowOff>
                  </from>
                  <to>
                    <xdr:col>13</xdr:col>
                    <xdr:colOff>314325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r:id="rId6" name="Option Button 4">
              <controlPr defaultSize="0" autoFill="0" autoLine="0" autoPict="0">
                <anchor moveWithCells="1">
                  <from>
                    <xdr:col>13</xdr:col>
                    <xdr:colOff>76200</xdr:colOff>
                    <xdr:row>0</xdr:row>
                    <xdr:rowOff>19050</xdr:rowOff>
                  </from>
                  <to>
                    <xdr:col>13</xdr:col>
                    <xdr:colOff>1143000</xdr:colOff>
                    <xdr:row>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r:id="rId7" name="Option Button 7">
              <controlPr defaultSize="0" autoFill="0" autoLine="0" autoPict="0">
                <anchor moveWithCells="1">
                  <from>
                    <xdr:col>13</xdr:col>
                    <xdr:colOff>1228725</xdr:colOff>
                    <xdr:row>0</xdr:row>
                    <xdr:rowOff>28575</xdr:rowOff>
                  </from>
                  <to>
                    <xdr:col>13</xdr:col>
                    <xdr:colOff>2428875</xdr:colOff>
                    <xdr:row>1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J37"/>
  <sheetViews>
    <sheetView showGridLines="0" topLeftCell="A25" workbookViewId="0">
      <selection activeCell="F37" sqref="F37"/>
    </sheetView>
  </sheetViews>
  <sheetFormatPr defaultRowHeight="15" x14ac:dyDescent="0.25"/>
  <cols>
    <col min="2" max="2" width="22.7109375" bestFit="1" customWidth="1"/>
    <col min="3" max="3" width="20" bestFit="1" customWidth="1"/>
    <col min="4" max="6" width="20" customWidth="1"/>
    <col min="7" max="7" width="20.42578125" bestFit="1" customWidth="1"/>
    <col min="8" max="8" width="15.140625" bestFit="1" customWidth="1"/>
    <col min="9" max="9" width="20.85546875" customWidth="1"/>
  </cols>
  <sheetData>
    <row r="1" spans="1:10" x14ac:dyDescent="0.25">
      <c r="A1" s="32" t="s">
        <v>12</v>
      </c>
      <c r="B1" s="32" t="s">
        <v>13</v>
      </c>
      <c r="C1" s="32" t="s">
        <v>14</v>
      </c>
      <c r="D1" s="32" t="s">
        <v>15</v>
      </c>
      <c r="E1" s="32" t="s">
        <v>16</v>
      </c>
      <c r="F1" s="34" t="s">
        <v>7</v>
      </c>
      <c r="G1" s="34" t="s">
        <v>13</v>
      </c>
      <c r="H1" s="32" t="s">
        <v>14</v>
      </c>
      <c r="I1" s="35" t="s">
        <v>15</v>
      </c>
      <c r="J1" s="32">
        <v>2020</v>
      </c>
    </row>
    <row r="2" spans="1:10" ht="105" x14ac:dyDescent="0.25">
      <c r="A2" s="33" t="s">
        <v>36</v>
      </c>
      <c r="B2" s="32">
        <v>445.1</v>
      </c>
      <c r="C2" s="32">
        <v>470.6</v>
      </c>
      <c r="D2" s="32">
        <v>593.79999999999995</v>
      </c>
      <c r="E2" s="32">
        <v>513.1</v>
      </c>
      <c r="F2" s="33" t="s">
        <v>37</v>
      </c>
      <c r="G2" s="32">
        <v>446</v>
      </c>
      <c r="H2" s="32">
        <v>471.6</v>
      </c>
      <c r="I2" s="32">
        <v>596.79999999999995</v>
      </c>
      <c r="J2" s="32">
        <v>517.29999999999995</v>
      </c>
    </row>
    <row r="3" spans="1:10" ht="60" x14ac:dyDescent="0.25">
      <c r="A3" s="33" t="s">
        <v>17</v>
      </c>
      <c r="B3" s="32">
        <v>154</v>
      </c>
      <c r="C3" s="32">
        <v>160</v>
      </c>
      <c r="D3" s="32">
        <v>183.8</v>
      </c>
      <c r="E3" s="32">
        <v>179.2</v>
      </c>
      <c r="F3" s="36" t="s">
        <v>8</v>
      </c>
      <c r="G3" s="38">
        <v>13.204000000000001</v>
      </c>
      <c r="H3" s="38">
        <v>9.202</v>
      </c>
      <c r="I3" s="38">
        <v>6.093</v>
      </c>
      <c r="J3" s="38">
        <v>8.8789999999999996</v>
      </c>
    </row>
    <row r="4" spans="1:10" ht="45" x14ac:dyDescent="0.25">
      <c r="A4" s="33" t="s">
        <v>18</v>
      </c>
      <c r="B4" s="32">
        <v>291.10000000000002</v>
      </c>
      <c r="C4" s="32">
        <v>310.60000000000002</v>
      </c>
      <c r="D4" s="32">
        <v>410</v>
      </c>
      <c r="E4" s="32">
        <v>333.9</v>
      </c>
      <c r="F4" s="36" t="s">
        <v>9</v>
      </c>
      <c r="G4" s="38">
        <v>11.992000000000001</v>
      </c>
      <c r="H4" s="38">
        <v>12.657999999999999</v>
      </c>
      <c r="I4" s="38">
        <v>17.312000000000001</v>
      </c>
      <c r="J4" s="38">
        <v>18.66</v>
      </c>
    </row>
    <row r="5" spans="1:10" x14ac:dyDescent="0.25">
      <c r="A5" s="25"/>
      <c r="B5" s="25"/>
      <c r="C5" s="25"/>
      <c r="D5" s="25"/>
      <c r="E5" s="25"/>
      <c r="F5" s="37" t="s">
        <v>4</v>
      </c>
      <c r="G5" s="38">
        <v>0.75</v>
      </c>
      <c r="H5" s="38">
        <v>0.748</v>
      </c>
      <c r="I5" s="38">
        <v>0.748</v>
      </c>
      <c r="J5" s="38">
        <v>0.39600000000000002</v>
      </c>
    </row>
    <row r="6" spans="1:10" x14ac:dyDescent="0.25">
      <c r="A6" s="25"/>
      <c r="B6" s="25"/>
      <c r="C6" s="25"/>
      <c r="D6" s="25"/>
      <c r="E6" s="25"/>
      <c r="F6" s="37" t="s">
        <v>19</v>
      </c>
      <c r="G6" s="38">
        <v>1.714</v>
      </c>
      <c r="H6" s="38">
        <v>2</v>
      </c>
      <c r="I6" s="38">
        <v>2.93</v>
      </c>
      <c r="J6" s="38">
        <v>2.7080000000000002</v>
      </c>
    </row>
    <row r="7" spans="1:10" x14ac:dyDescent="0.25">
      <c r="A7" s="25"/>
      <c r="B7" s="25"/>
      <c r="C7" s="25"/>
      <c r="D7" s="25"/>
      <c r="E7" s="25"/>
      <c r="F7" s="37" t="s">
        <v>3</v>
      </c>
      <c r="G7" s="38">
        <v>260.88900000000001</v>
      </c>
      <c r="H7" s="38">
        <v>284.01499999999999</v>
      </c>
      <c r="I7" s="38">
        <v>307.83100000000002</v>
      </c>
      <c r="J7" s="38">
        <v>305.51600000000002</v>
      </c>
    </row>
    <row r="8" spans="1:10" ht="25.5" x14ac:dyDescent="0.25">
      <c r="A8" s="25"/>
      <c r="B8" s="25"/>
      <c r="C8" s="25"/>
      <c r="D8" s="25"/>
      <c r="E8" s="25"/>
      <c r="F8" s="37" t="s">
        <v>11</v>
      </c>
      <c r="G8" s="38">
        <v>46.252000000000002</v>
      </c>
      <c r="H8" s="38">
        <v>37.786000000000001</v>
      </c>
      <c r="I8" s="38">
        <v>58.024999999999999</v>
      </c>
      <c r="J8" s="38">
        <v>41.252000000000002</v>
      </c>
    </row>
    <row r="9" spans="1:10" ht="25.5" x14ac:dyDescent="0.25">
      <c r="A9" s="25"/>
      <c r="B9" s="25"/>
      <c r="C9" s="25"/>
      <c r="D9" s="25"/>
      <c r="E9" s="25"/>
      <c r="F9" s="37" t="s">
        <v>5</v>
      </c>
      <c r="G9" s="38">
        <v>32.875</v>
      </c>
      <c r="H9" s="38">
        <v>27.385000000000002</v>
      </c>
      <c r="I9" s="38">
        <v>56.112000000000002</v>
      </c>
      <c r="J9" s="38">
        <v>54.045999999999999</v>
      </c>
    </row>
    <row r="10" spans="1:10" x14ac:dyDescent="0.25">
      <c r="A10" s="25"/>
      <c r="B10" s="25"/>
      <c r="C10" s="25"/>
      <c r="D10" s="25"/>
      <c r="E10" s="25"/>
      <c r="F10" s="37" t="s">
        <v>6</v>
      </c>
      <c r="G10" s="38">
        <v>21.585000000000001</v>
      </c>
      <c r="H10" s="38">
        <v>18.773</v>
      </c>
      <c r="I10" s="38">
        <v>19.885000000000002</v>
      </c>
      <c r="J10" s="38">
        <v>20.611000000000001</v>
      </c>
    </row>
    <row r="11" spans="1:10" ht="38.25" x14ac:dyDescent="0.25">
      <c r="A11" s="39"/>
      <c r="B11" s="39"/>
      <c r="C11" s="39"/>
      <c r="D11" s="39"/>
      <c r="E11" s="39"/>
      <c r="F11" s="40" t="s">
        <v>10</v>
      </c>
      <c r="G11" s="41">
        <v>18.042000000000002</v>
      </c>
      <c r="H11" s="41">
        <v>10.507</v>
      </c>
      <c r="I11" s="41">
        <v>1.319</v>
      </c>
      <c r="J11" s="41">
        <v>1.9370000000000001</v>
      </c>
    </row>
    <row r="12" spans="1:10" ht="75" x14ac:dyDescent="0.25">
      <c r="A12" s="42" t="s">
        <v>20</v>
      </c>
      <c r="B12" s="25">
        <v>160</v>
      </c>
      <c r="C12" s="25">
        <v>165.9</v>
      </c>
      <c r="D12" s="25">
        <v>186.1</v>
      </c>
      <c r="E12" s="25">
        <v>187.6</v>
      </c>
      <c r="F12" s="25"/>
      <c r="G12" s="25"/>
      <c r="H12" s="25"/>
      <c r="I12" s="25"/>
      <c r="J12" s="25"/>
    </row>
    <row r="13" spans="1:10" ht="90.75" thickBot="1" x14ac:dyDescent="0.3">
      <c r="A13" s="42" t="s">
        <v>21</v>
      </c>
      <c r="B13" s="25">
        <v>156</v>
      </c>
      <c r="C13" s="25">
        <v>162.1</v>
      </c>
      <c r="D13" s="25">
        <v>182.4</v>
      </c>
      <c r="E13" s="25">
        <v>184.2</v>
      </c>
      <c r="F13" s="25"/>
      <c r="G13" s="25"/>
      <c r="H13" s="25"/>
      <c r="I13" s="25"/>
      <c r="J13" s="25"/>
    </row>
    <row r="14" spans="1:10" s="30" customFormat="1" ht="51.75" thickBot="1" x14ac:dyDescent="0.3">
      <c r="A14" s="43" t="s">
        <v>27</v>
      </c>
      <c r="B14" s="48">
        <v>16949</v>
      </c>
      <c r="C14" s="48">
        <v>17533</v>
      </c>
      <c r="D14" s="48">
        <v>18766</v>
      </c>
      <c r="E14" s="48">
        <v>19000</v>
      </c>
      <c r="F14" s="48"/>
      <c r="G14" s="48"/>
      <c r="H14" s="48"/>
      <c r="I14" s="48"/>
      <c r="J14" s="48"/>
    </row>
    <row r="15" spans="1:10" ht="51.75" thickBot="1" x14ac:dyDescent="0.3">
      <c r="A15" s="43" t="s">
        <v>28</v>
      </c>
      <c r="B15" s="45">
        <v>28000</v>
      </c>
      <c r="C15" s="49">
        <v>30500</v>
      </c>
      <c r="D15" s="49">
        <v>33000</v>
      </c>
      <c r="E15" s="49">
        <v>33878</v>
      </c>
      <c r="F15" s="49"/>
      <c r="G15" s="49"/>
      <c r="H15" s="49"/>
      <c r="I15" s="49"/>
      <c r="J15" s="49"/>
    </row>
    <row r="16" spans="1:10" ht="38.25" x14ac:dyDescent="0.25">
      <c r="A16" s="44" t="s">
        <v>22</v>
      </c>
      <c r="B16" s="46">
        <v>23580</v>
      </c>
      <c r="C16" s="46">
        <v>23000</v>
      </c>
      <c r="D16" s="46">
        <v>27427</v>
      </c>
      <c r="E16" s="46">
        <v>30724</v>
      </c>
      <c r="F16" s="25"/>
      <c r="G16" s="25"/>
      <c r="H16" s="25"/>
      <c r="I16" s="25"/>
      <c r="J16" s="25"/>
    </row>
    <row r="17" spans="1:10" ht="51" x14ac:dyDescent="0.25">
      <c r="A17" s="44" t="s">
        <v>23</v>
      </c>
      <c r="B17" s="46">
        <v>19873</v>
      </c>
      <c r="C17" s="46">
        <v>20000</v>
      </c>
      <c r="D17" s="46">
        <v>24257</v>
      </c>
      <c r="E17" s="46">
        <v>25711</v>
      </c>
      <c r="F17" s="25"/>
      <c r="G17" s="25"/>
      <c r="H17" s="25"/>
      <c r="I17" s="25"/>
      <c r="J17" s="25"/>
    </row>
    <row r="18" spans="1:10" ht="51" x14ac:dyDescent="0.25">
      <c r="A18" s="44" t="s">
        <v>24</v>
      </c>
      <c r="B18" s="46">
        <v>22630</v>
      </c>
      <c r="C18" s="46">
        <v>20630</v>
      </c>
      <c r="D18" s="46">
        <v>24257</v>
      </c>
      <c r="E18" s="46">
        <v>32303</v>
      </c>
      <c r="F18" s="25"/>
      <c r="G18" s="25"/>
      <c r="H18" s="25"/>
      <c r="I18" s="25"/>
      <c r="J18" s="25"/>
    </row>
    <row r="19" spans="1:10" ht="63.75" x14ac:dyDescent="0.25">
      <c r="A19" s="44" t="s">
        <v>29</v>
      </c>
      <c r="B19" s="47"/>
      <c r="C19" s="47"/>
      <c r="D19" s="46">
        <v>30577</v>
      </c>
      <c r="E19" s="46">
        <v>32605.3</v>
      </c>
      <c r="F19" s="25"/>
      <c r="G19" s="25"/>
      <c r="H19" s="25"/>
      <c r="I19" s="25"/>
      <c r="J19" s="25"/>
    </row>
    <row r="20" spans="1:10" ht="38.25" x14ac:dyDescent="0.25">
      <c r="A20" s="44" t="s">
        <v>25</v>
      </c>
      <c r="B20" s="46">
        <v>21377</v>
      </c>
      <c r="C20" s="46">
        <v>20000</v>
      </c>
      <c r="D20" s="46">
        <v>24423</v>
      </c>
      <c r="E20" s="46">
        <v>26000</v>
      </c>
      <c r="F20" s="25"/>
      <c r="G20" s="25"/>
      <c r="H20" s="25"/>
      <c r="I20" s="25"/>
      <c r="J20" s="25"/>
    </row>
    <row r="21" spans="1:10" ht="25.5" x14ac:dyDescent="0.25">
      <c r="A21" s="50" t="s">
        <v>26</v>
      </c>
      <c r="B21" s="51">
        <v>20262</v>
      </c>
      <c r="C21" s="51">
        <v>23685</v>
      </c>
      <c r="D21" s="51">
        <v>25698</v>
      </c>
      <c r="E21" s="51">
        <v>31699</v>
      </c>
      <c r="F21" s="39"/>
      <c r="G21" s="39"/>
      <c r="H21" s="39"/>
      <c r="I21" s="39"/>
      <c r="J21" s="39"/>
    </row>
    <row r="22" spans="1:10" s="17" customFormat="1" ht="60" x14ac:dyDescent="0.25">
      <c r="A22" s="52" t="s">
        <v>30</v>
      </c>
      <c r="B22" s="53">
        <v>16.100000000000001</v>
      </c>
      <c r="C22" s="53">
        <v>15.6</v>
      </c>
      <c r="D22" s="53">
        <v>14.7</v>
      </c>
      <c r="E22" s="53">
        <v>14.4</v>
      </c>
      <c r="F22" s="53"/>
      <c r="G22" s="53"/>
      <c r="H22" s="53"/>
      <c r="I22" s="53"/>
      <c r="J22" s="53"/>
    </row>
    <row r="23" spans="1:10" ht="25.5" x14ac:dyDescent="0.25">
      <c r="A23" s="54" t="s">
        <v>31</v>
      </c>
      <c r="B23" s="25">
        <v>9.1999999999999993</v>
      </c>
      <c r="C23" s="25">
        <v>8.9</v>
      </c>
      <c r="D23" s="25">
        <v>7.6</v>
      </c>
      <c r="E23" s="25">
        <v>7.6</v>
      </c>
      <c r="F23" s="25"/>
      <c r="G23" s="25"/>
      <c r="H23" s="25"/>
      <c r="I23" s="25"/>
      <c r="J23" s="25"/>
    </row>
    <row r="25" spans="1:10" x14ac:dyDescent="0.25">
      <c r="A25" s="55" t="s">
        <v>32</v>
      </c>
      <c r="B25" s="38">
        <v>16.600000000000001</v>
      </c>
      <c r="C25" s="38">
        <v>16.100000000000001</v>
      </c>
      <c r="D25" s="38">
        <v>15.1</v>
      </c>
      <c r="E25" s="38">
        <v>15</v>
      </c>
    </row>
    <row r="26" spans="1:10" x14ac:dyDescent="0.25">
      <c r="A26" s="55" t="s">
        <v>33</v>
      </c>
      <c r="B26" s="38">
        <v>4.5999999999999996</v>
      </c>
      <c r="C26" s="38">
        <v>4.5999999999999996</v>
      </c>
      <c r="D26" s="38">
        <v>4.8</v>
      </c>
      <c r="E26" s="38">
        <v>4.9000000000000004</v>
      </c>
    </row>
    <row r="27" spans="1:10" x14ac:dyDescent="0.25">
      <c r="A27" s="55" t="s">
        <v>34</v>
      </c>
      <c r="B27" s="38">
        <v>9.6</v>
      </c>
      <c r="C27" s="38">
        <v>9.8000000000000007</v>
      </c>
      <c r="D27" s="38">
        <v>10.5</v>
      </c>
      <c r="E27" s="38">
        <v>10.6</v>
      </c>
    </row>
    <row r="28" spans="1:10" x14ac:dyDescent="0.25">
      <c r="A28" s="55" t="s">
        <v>35</v>
      </c>
      <c r="B28" s="38">
        <v>2018</v>
      </c>
      <c r="C28" s="38">
        <v>2604</v>
      </c>
      <c r="D28" s="38">
        <v>2775</v>
      </c>
      <c r="E28" s="38">
        <v>3350</v>
      </c>
    </row>
    <row r="30" spans="1:10" x14ac:dyDescent="0.25">
      <c r="A30" s="55" t="s">
        <v>38</v>
      </c>
      <c r="B30" s="38">
        <v>0.24099999999999999</v>
      </c>
      <c r="C30" s="38">
        <v>0.11955</v>
      </c>
      <c r="D30" s="38">
        <v>0.15</v>
      </c>
      <c r="E30" s="38">
        <v>0.15484800000000001</v>
      </c>
    </row>
    <row r="31" spans="1:10" x14ac:dyDescent="0.25">
      <c r="A31" s="55" t="s">
        <v>39</v>
      </c>
      <c r="B31" s="38">
        <v>6.2E-4</v>
      </c>
      <c r="C31" s="38">
        <v>7.94E-4</v>
      </c>
      <c r="D31" s="38">
        <v>4.37E-4</v>
      </c>
      <c r="E31" s="38">
        <v>8.6319999999999995E-4</v>
      </c>
    </row>
    <row r="32" spans="1:10" x14ac:dyDescent="0.25">
      <c r="A32" s="55" t="s">
        <v>40</v>
      </c>
      <c r="B32" s="38">
        <v>6.2E-4</v>
      </c>
      <c r="C32" s="38">
        <v>7.94E-4</v>
      </c>
      <c r="D32" s="38">
        <v>4.37E-4</v>
      </c>
      <c r="E32" s="38">
        <v>3.3500000000000001E-4</v>
      </c>
    </row>
    <row r="33" spans="1:5" x14ac:dyDescent="0.25">
      <c r="A33" s="55" t="s">
        <v>41</v>
      </c>
      <c r="B33" s="38">
        <v>3.4880000000000002E-3</v>
      </c>
      <c r="C33" s="38">
        <v>1.8500000000000001E-3</v>
      </c>
      <c r="D33" s="38">
        <v>2.5000000000000001E-3</v>
      </c>
      <c r="E33" s="38">
        <v>2.2560000000000002E-3</v>
      </c>
    </row>
    <row r="34" spans="1:5" x14ac:dyDescent="0.25">
      <c r="A34" s="55" t="s">
        <v>42</v>
      </c>
      <c r="B34" s="38">
        <v>4.7899999999999999E-4</v>
      </c>
      <c r="C34" s="38">
        <v>4.75E-4</v>
      </c>
      <c r="D34" s="38">
        <v>4.8000000000000001E-4</v>
      </c>
      <c r="E34" s="38">
        <v>5.0000000000000001E-4</v>
      </c>
    </row>
    <row r="35" spans="1:5" x14ac:dyDescent="0.25">
      <c r="A35" s="55" t="s">
        <v>43</v>
      </c>
      <c r="B35" s="38">
        <v>5.1960000000000001E-3</v>
      </c>
      <c r="C35" s="38">
        <v>5.1260000000000003E-3</v>
      </c>
      <c r="D35" s="38">
        <v>5.2090000000000001E-3</v>
      </c>
      <c r="E35" s="38">
        <v>5.1359999999999999E-3</v>
      </c>
    </row>
    <row r="36" spans="1:5" x14ac:dyDescent="0.25">
      <c r="A36" s="55" t="s">
        <v>44</v>
      </c>
      <c r="B36" s="38">
        <v>2.1585E-2</v>
      </c>
      <c r="C36" s="38">
        <v>2.0726000000000001E-2</v>
      </c>
      <c r="D36" s="38">
        <v>2.0830000000000001E-2</v>
      </c>
      <c r="E36" s="38">
        <v>2.0497999999999999E-2</v>
      </c>
    </row>
    <row r="37" spans="1:5" x14ac:dyDescent="0.25">
      <c r="A37" s="55"/>
      <c r="B37" s="38"/>
      <c r="C37" s="38"/>
      <c r="D37" s="38"/>
      <c r="E37" s="38"/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:BW51"/>
  <sheetViews>
    <sheetView showGridLines="0" topLeftCell="A22" zoomScale="85" zoomScaleNormal="85" workbookViewId="0">
      <selection activeCell="A36" sqref="A36:B42"/>
    </sheetView>
  </sheetViews>
  <sheetFormatPr defaultRowHeight="15" x14ac:dyDescent="0.25"/>
  <cols>
    <col min="1" max="1" width="22.85546875" bestFit="1" customWidth="1"/>
    <col min="4" max="4" width="13.85546875" customWidth="1"/>
    <col min="5" max="42" width="10.5703125" customWidth="1"/>
    <col min="43" max="43" width="22.28515625" customWidth="1"/>
    <col min="44" max="47" width="22.28515625" style="25" customWidth="1"/>
    <col min="48" max="48" width="1.85546875" customWidth="1"/>
    <col min="49" max="49" width="13.85546875" customWidth="1"/>
    <col min="50" max="50" width="3.42578125" customWidth="1"/>
    <col min="51" max="60" width="4.140625" customWidth="1"/>
    <col min="61" max="61" width="4" customWidth="1"/>
    <col min="62" max="62" width="3.42578125" customWidth="1"/>
    <col min="63" max="71" width="4.140625" customWidth="1"/>
  </cols>
  <sheetData>
    <row r="1" spans="1:71" x14ac:dyDescent="0.25">
      <c r="A1" s="1">
        <v>1</v>
      </c>
      <c r="B1" s="1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W1" s="3"/>
      <c r="AX1" s="1"/>
    </row>
    <row r="2" spans="1:71" x14ac:dyDescent="0.25">
      <c r="A2" t="s">
        <v>0</v>
      </c>
      <c r="B2" s="2" t="e">
        <v>#N/A</v>
      </c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BJ2" s="4"/>
      <c r="BK2" s="4"/>
      <c r="BL2" s="4"/>
      <c r="BM2" s="4"/>
      <c r="BN2" s="4"/>
      <c r="BO2" s="4"/>
      <c r="BP2" s="4"/>
      <c r="BQ2" s="4"/>
      <c r="BR2" s="4"/>
      <c r="BS2" s="4"/>
    </row>
    <row r="3" spans="1:71" x14ac:dyDescent="0.25">
      <c r="A3" t="s">
        <v>1</v>
      </c>
      <c r="B3" s="2" t="e">
        <v>#N/A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1" x14ac:dyDescent="0.25">
      <c r="A4" t="s">
        <v>2</v>
      </c>
      <c r="B4" s="2" t="e">
        <v>#N/A</v>
      </c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BJ4" s="4"/>
      <c r="BK4" s="4"/>
      <c r="BL4" s="4"/>
      <c r="BM4" s="4"/>
      <c r="BN4" s="4"/>
      <c r="BO4" s="4"/>
      <c r="BP4" s="4"/>
      <c r="BQ4" s="4"/>
      <c r="BR4" s="4"/>
      <c r="BS4" s="4"/>
    </row>
    <row r="5" spans="1:71" x14ac:dyDescent="0.25"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1:71" x14ac:dyDescent="0.25">
      <c r="A6">
        <v>4</v>
      </c>
      <c r="B6" s="6"/>
      <c r="C6" s="6"/>
      <c r="D6" s="6"/>
      <c r="E6" s="6"/>
      <c r="F6" s="6" t="e">
        <f>INDEX(Данные!#REF!,A6)</f>
        <v>#REF!</v>
      </c>
      <c r="G6" s="6"/>
      <c r="H6" s="6" t="e">
        <f>INDEX(Данные!#REF!,A6)</f>
        <v>#REF!</v>
      </c>
      <c r="I6" s="6"/>
      <c r="J6" s="6" t="e">
        <f>INDEX(Данные!#REF!,A6)</f>
        <v>#REF!</v>
      </c>
      <c r="K6" s="6"/>
      <c r="L6" s="6">
        <v>0</v>
      </c>
      <c r="M6" s="6"/>
      <c r="N6" s="6">
        <v>0</v>
      </c>
      <c r="O6" s="6"/>
      <c r="P6" s="6">
        <v>0</v>
      </c>
      <c r="Q6" s="6"/>
      <c r="R6" s="6">
        <v>0</v>
      </c>
      <c r="S6" s="6"/>
      <c r="T6" s="6">
        <v>0</v>
      </c>
      <c r="U6" s="6"/>
      <c r="V6" s="6">
        <v>0</v>
      </c>
      <c r="W6" s="6"/>
      <c r="X6" s="6"/>
      <c r="Y6" s="6"/>
      <c r="Z6" s="6">
        <v>0</v>
      </c>
      <c r="AA6" s="6"/>
      <c r="AB6" s="6">
        <v>0</v>
      </c>
      <c r="AC6" s="6"/>
      <c r="AD6" s="6">
        <v>0</v>
      </c>
      <c r="AE6" s="6"/>
      <c r="AF6" s="6">
        <v>0</v>
      </c>
      <c r="AG6" s="6"/>
      <c r="AH6" s="6">
        <v>0</v>
      </c>
      <c r="AI6" s="6"/>
      <c r="AJ6" s="6">
        <v>0</v>
      </c>
      <c r="AK6" s="6"/>
      <c r="AL6" s="6">
        <v>0</v>
      </c>
      <c r="AM6" s="6"/>
      <c r="AN6" s="6"/>
      <c r="AO6" s="6"/>
      <c r="AP6" s="6">
        <v>0</v>
      </c>
      <c r="AQ6" s="22" t="e">
        <f>INDEX(Данные!#REF!,A6)</f>
        <v>#REF!</v>
      </c>
      <c r="AR6" s="26"/>
      <c r="AS6" s="26"/>
      <c r="AT6" s="26"/>
      <c r="AU6" s="26"/>
      <c r="BJ6" s="4"/>
      <c r="BK6" s="4"/>
      <c r="BL6" s="4"/>
      <c r="BM6" s="4"/>
      <c r="BN6" s="4"/>
      <c r="BO6" s="4"/>
      <c r="BP6" s="4"/>
      <c r="BQ6" s="4"/>
      <c r="BR6" s="4"/>
      <c r="BS6" s="4"/>
    </row>
    <row r="7" spans="1:71" ht="45" customHeight="1" x14ac:dyDescent="0.25">
      <c r="A7" s="31" t="str">
        <f>Данные!A2</f>
        <v>Доходы консолидированного бюджета всего,  млн.руб.</v>
      </c>
      <c r="B7" s="16">
        <f>VLOOKUP(A7,Данные!$A$1:$E$2,$A$6+1,0)</f>
        <v>513.1</v>
      </c>
      <c r="C7" s="14"/>
      <c r="D7" s="16" t="str">
        <f>Данные!F2</f>
        <v>Расходы консолидированного бюджета всего,  млн.руб.</v>
      </c>
      <c r="E7" s="16">
        <f>VLOOKUP(D7,Данные!$F$1:$J$2,$A$6+1,0)</f>
        <v>517.29999999999995</v>
      </c>
      <c r="F7" s="16"/>
      <c r="G7" s="14"/>
      <c r="H7" s="16"/>
      <c r="I7" s="14"/>
      <c r="J7" s="16"/>
      <c r="K7" s="14"/>
      <c r="L7" s="16"/>
      <c r="M7" s="14"/>
      <c r="N7" s="16"/>
      <c r="O7" s="14"/>
      <c r="P7" s="16"/>
      <c r="Q7" s="14"/>
      <c r="R7" s="16"/>
      <c r="S7" s="14"/>
      <c r="T7" s="16"/>
      <c r="U7" s="14"/>
      <c r="V7" s="16"/>
      <c r="W7" s="14"/>
      <c r="X7" s="16"/>
      <c r="Y7" s="14"/>
      <c r="Z7" s="16"/>
      <c r="AA7" s="14"/>
      <c r="AB7" s="16"/>
      <c r="AC7" s="14"/>
      <c r="AD7" s="16"/>
      <c r="AE7" s="14"/>
      <c r="AF7" s="16"/>
      <c r="AG7" s="14"/>
      <c r="AH7" s="16"/>
      <c r="AI7" s="14"/>
      <c r="AJ7" s="16"/>
      <c r="AK7" s="14"/>
      <c r="AL7" s="16"/>
      <c r="AM7" s="14"/>
      <c r="AN7" s="16"/>
      <c r="AO7" s="14"/>
      <c r="AP7" s="16"/>
      <c r="AQ7" s="23"/>
      <c r="AR7" s="29"/>
      <c r="AS7" s="27"/>
      <c r="AT7" s="27"/>
      <c r="AU7" s="27"/>
      <c r="BJ7" s="4"/>
      <c r="BK7" s="4"/>
      <c r="BL7" s="4"/>
      <c r="BM7" s="4"/>
      <c r="BN7" s="4"/>
      <c r="BO7" s="4"/>
      <c r="BP7" s="4"/>
      <c r="BQ7" s="4"/>
      <c r="BR7" s="4"/>
      <c r="BS7" s="4"/>
    </row>
    <row r="8" spans="1:71" ht="30" x14ac:dyDescent="0.25">
      <c r="A8" s="31" t="str">
        <f>Данные!A3</f>
        <v>Собственные доходы, млн.руб.</v>
      </c>
      <c r="B8" s="16">
        <f>VLOOKUP(A8,Данные!$A$3:$E$4,$A$6+1,0)</f>
        <v>179.2</v>
      </c>
      <c r="C8" s="14"/>
      <c r="D8" s="16" t="str">
        <f>Данные!F3</f>
        <v>Национальная экономика</v>
      </c>
      <c r="E8" s="16">
        <f>VLOOKUP(D8,Данные!$F$3:$J$11,$A$6+1,0)</f>
        <v>8.8789999999999996</v>
      </c>
      <c r="F8" s="16"/>
      <c r="G8" s="16"/>
      <c r="H8" s="16"/>
      <c r="I8" s="16"/>
      <c r="J8" s="16"/>
      <c r="K8" s="14"/>
      <c r="L8" s="16"/>
      <c r="M8" s="16"/>
      <c r="N8" s="16"/>
      <c r="O8" s="14"/>
      <c r="P8" s="16"/>
      <c r="Q8" s="14"/>
      <c r="R8" s="16"/>
      <c r="S8" s="14"/>
      <c r="T8" s="16"/>
      <c r="U8" s="14"/>
      <c r="V8" s="16"/>
      <c r="W8" s="14"/>
      <c r="X8" s="16"/>
      <c r="Y8" s="14"/>
      <c r="Z8" s="16"/>
      <c r="AA8" s="14"/>
      <c r="AB8" s="16"/>
      <c r="AC8" s="14"/>
      <c r="AD8" s="16"/>
      <c r="AE8" s="14"/>
      <c r="AF8" s="16"/>
      <c r="AG8" s="14"/>
      <c r="AH8" s="16"/>
      <c r="AI8" s="14"/>
      <c r="AJ8" s="16"/>
      <c r="AK8" s="14"/>
      <c r="AL8" s="16"/>
      <c r="AM8" s="14"/>
      <c r="AN8" s="16"/>
      <c r="AO8" s="14"/>
      <c r="AP8" s="16"/>
      <c r="AQ8" s="23"/>
      <c r="AR8" s="29"/>
      <c r="AS8" s="27"/>
      <c r="AT8" s="27"/>
      <c r="AU8" s="27"/>
      <c r="BJ8" s="4"/>
      <c r="BK8" s="4"/>
      <c r="BL8" s="4"/>
      <c r="BM8" s="4"/>
      <c r="BN8" s="4"/>
      <c r="BO8" s="4"/>
      <c r="BP8" s="4"/>
      <c r="BQ8" s="4"/>
      <c r="BR8" s="4"/>
      <c r="BS8" s="4"/>
    </row>
    <row r="9" spans="1:71" ht="30" x14ac:dyDescent="0.25">
      <c r="A9" s="31" t="str">
        <f>Данные!A4</f>
        <v>Поступления, млн.руб.</v>
      </c>
      <c r="B9" s="16">
        <f>VLOOKUP(A9,Данные!$A$4:$E$4,$A$6+1,0)</f>
        <v>333.9</v>
      </c>
      <c r="C9" s="14"/>
      <c r="D9" s="16" t="str">
        <f>Данные!F4</f>
        <v>Социальная политика</v>
      </c>
      <c r="E9" s="16">
        <f>VLOOKUP(D9,Данные!$F$3:$J$11,$A$6+1,0)</f>
        <v>18.66</v>
      </c>
      <c r="F9" s="16"/>
      <c r="G9" s="16"/>
      <c r="H9" s="16"/>
      <c r="I9" s="16"/>
      <c r="J9" s="16"/>
      <c r="K9" s="14"/>
      <c r="L9" s="16"/>
      <c r="M9" s="16"/>
      <c r="N9" s="16"/>
      <c r="O9" s="16"/>
      <c r="P9" s="16"/>
      <c r="Q9" s="14"/>
      <c r="R9" s="16"/>
      <c r="S9" s="14"/>
      <c r="T9" s="16"/>
      <c r="U9" s="14"/>
      <c r="V9" s="16"/>
      <c r="W9" s="14"/>
      <c r="X9" s="16"/>
      <c r="Y9" s="14"/>
      <c r="Z9" s="16"/>
      <c r="AA9" s="14"/>
      <c r="AB9" s="16"/>
      <c r="AC9" s="16"/>
      <c r="AD9" s="16"/>
      <c r="AE9" s="14"/>
      <c r="AF9" s="16"/>
      <c r="AG9" s="14"/>
      <c r="AH9" s="16"/>
      <c r="AI9" s="14"/>
      <c r="AJ9" s="16"/>
      <c r="AK9" s="14"/>
      <c r="AL9" s="16"/>
      <c r="AM9" s="16"/>
      <c r="AN9" s="16"/>
      <c r="AO9" s="14"/>
      <c r="AP9" s="16"/>
      <c r="AQ9" s="23"/>
      <c r="AR9" s="27"/>
      <c r="AS9" s="27"/>
      <c r="AT9" s="27"/>
      <c r="AU9" s="27"/>
      <c r="BJ9" s="4"/>
      <c r="BK9" s="4"/>
      <c r="BL9" s="4"/>
      <c r="BM9" s="4"/>
      <c r="BN9" s="4"/>
      <c r="BO9" s="4"/>
      <c r="BP9" s="4"/>
      <c r="BQ9" s="4"/>
      <c r="BR9" s="4"/>
      <c r="BS9" s="4"/>
    </row>
    <row r="10" spans="1:71" ht="30" x14ac:dyDescent="0.25">
      <c r="A10" s="31"/>
      <c r="B10" s="16"/>
      <c r="C10" s="14"/>
      <c r="D10" s="16" t="str">
        <f>Данные!F5</f>
        <v>Физ. культура и спорт</v>
      </c>
      <c r="E10" s="16">
        <f>VLOOKUP(D10,Данные!$F$3:$J$11,$A$6+1,0)</f>
        <v>0.39600000000000002</v>
      </c>
      <c r="F10" s="16"/>
      <c r="G10" s="16"/>
      <c r="H10" s="16"/>
      <c r="I10" s="16"/>
      <c r="J10" s="16"/>
      <c r="K10" s="14"/>
      <c r="L10" s="16"/>
      <c r="M10" s="16"/>
      <c r="N10" s="16"/>
      <c r="O10" s="16"/>
      <c r="P10" s="16"/>
      <c r="Q10" s="14"/>
      <c r="R10" s="16"/>
      <c r="S10" s="14"/>
      <c r="T10" s="16"/>
      <c r="U10" s="14"/>
      <c r="V10" s="16"/>
      <c r="W10" s="14"/>
      <c r="X10" s="16"/>
      <c r="Y10" s="16"/>
      <c r="Z10" s="16"/>
      <c r="AA10" s="14"/>
      <c r="AB10" s="16"/>
      <c r="AC10" s="16"/>
      <c r="AD10" s="16"/>
      <c r="AE10" s="14"/>
      <c r="AF10" s="16"/>
      <c r="AG10" s="14"/>
      <c r="AH10" s="16"/>
      <c r="AI10" s="14"/>
      <c r="AJ10" s="16"/>
      <c r="AK10" s="14"/>
      <c r="AL10" s="16"/>
      <c r="AM10" s="16"/>
      <c r="AN10" s="16"/>
      <c r="AO10" s="14"/>
      <c r="AP10" s="16"/>
      <c r="AQ10" s="23"/>
      <c r="AR10" s="27"/>
      <c r="AS10" s="27"/>
      <c r="AT10" s="27"/>
      <c r="AU10" s="27"/>
      <c r="BJ10" s="4"/>
      <c r="BK10" s="4"/>
      <c r="BL10" s="4"/>
      <c r="BM10" s="4"/>
      <c r="BN10" s="4"/>
      <c r="BO10" s="4"/>
      <c r="BP10" s="4"/>
      <c r="BQ10" s="4"/>
      <c r="BR10" s="4"/>
      <c r="BS10" s="4"/>
    </row>
    <row r="11" spans="1:71" ht="30" x14ac:dyDescent="0.25">
      <c r="A11" s="31"/>
      <c r="B11" s="16"/>
      <c r="C11" s="14"/>
      <c r="D11" s="16" t="str">
        <f>Данные!F6</f>
        <v>Национальная оборона</v>
      </c>
      <c r="E11" s="16">
        <f>VLOOKUP(D11,Данные!$F$3:$J$11,$A$6+1,0)</f>
        <v>2.7080000000000002</v>
      </c>
      <c r="F11" s="16"/>
      <c r="G11" s="16"/>
      <c r="H11" s="16"/>
      <c r="I11" s="16"/>
      <c r="J11" s="16"/>
      <c r="K11" s="14"/>
      <c r="L11" s="16"/>
      <c r="M11" s="16"/>
      <c r="N11" s="16"/>
      <c r="O11" s="16"/>
      <c r="P11" s="16"/>
      <c r="Q11" s="14"/>
      <c r="R11" s="16"/>
      <c r="S11" s="14"/>
      <c r="T11" s="16"/>
      <c r="U11" s="14"/>
      <c r="V11" s="16"/>
      <c r="W11" s="16"/>
      <c r="X11" s="16"/>
      <c r="Y11" s="16"/>
      <c r="Z11" s="16"/>
      <c r="AA11" s="14"/>
      <c r="AB11" s="16"/>
      <c r="AC11" s="16"/>
      <c r="AD11" s="16"/>
      <c r="AE11" s="14"/>
      <c r="AF11" s="16"/>
      <c r="AG11" s="14"/>
      <c r="AH11" s="16"/>
      <c r="AI11" s="14"/>
      <c r="AJ11" s="16"/>
      <c r="AK11" s="16"/>
      <c r="AL11" s="16"/>
      <c r="AM11" s="16"/>
      <c r="AN11" s="16"/>
      <c r="AO11" s="14"/>
      <c r="AP11" s="16"/>
      <c r="AQ11" s="23"/>
      <c r="AR11" s="27"/>
      <c r="AS11" s="27"/>
      <c r="AT11" s="27"/>
      <c r="AU11" s="27"/>
      <c r="BJ11" s="4"/>
      <c r="BK11" s="4"/>
      <c r="BL11" s="4"/>
      <c r="BM11" s="4"/>
      <c r="BN11" s="4"/>
      <c r="BO11" s="4"/>
      <c r="BP11" s="4"/>
      <c r="BQ11" s="4"/>
      <c r="BR11" s="4"/>
      <c r="BS11" s="4"/>
    </row>
    <row r="12" spans="1:71" x14ac:dyDescent="0.25">
      <c r="A12" s="31"/>
      <c r="B12" s="16"/>
      <c r="C12" s="14"/>
      <c r="D12" s="16" t="str">
        <f>Данные!F7</f>
        <v>Образование</v>
      </c>
      <c r="E12" s="16">
        <f>VLOOKUP(D12,Данные!$F$3:$J$11,$A$6+1,0)</f>
        <v>305.51600000000002</v>
      </c>
      <c r="F12" s="13"/>
      <c r="G12" s="13"/>
      <c r="H12" s="13"/>
      <c r="I12" s="13"/>
      <c r="J12" s="13"/>
      <c r="K12" s="14"/>
      <c r="L12" s="20"/>
      <c r="M12" s="13"/>
      <c r="N12" s="13"/>
      <c r="O12" s="13"/>
      <c r="P12" s="13"/>
      <c r="Q12" s="14"/>
      <c r="R12" s="20"/>
      <c r="S12" s="14"/>
      <c r="T12" s="16"/>
      <c r="U12" s="14"/>
      <c r="V12" s="16"/>
      <c r="W12" s="16"/>
      <c r="X12" s="16"/>
      <c r="Y12" s="16"/>
      <c r="Z12" s="16"/>
      <c r="AA12" s="16"/>
      <c r="AB12" s="16"/>
      <c r="AC12" s="16"/>
      <c r="AD12" s="16"/>
      <c r="AE12" s="14"/>
      <c r="AF12" s="16"/>
      <c r="AG12" s="16"/>
      <c r="AH12" s="16"/>
      <c r="AI12" s="14"/>
      <c r="AJ12" s="16"/>
      <c r="AK12" s="16"/>
      <c r="AL12" s="16"/>
      <c r="AM12" s="16"/>
      <c r="AN12" s="16"/>
      <c r="AO12" s="16"/>
      <c r="AP12" s="16"/>
      <c r="AQ12" s="23"/>
      <c r="AR12" s="27"/>
      <c r="AS12" s="27"/>
      <c r="AT12" s="27"/>
      <c r="AU12" s="27"/>
      <c r="AW12" s="3"/>
      <c r="AX12" s="1"/>
    </row>
    <row r="13" spans="1:71" ht="45" x14ac:dyDescent="0.25">
      <c r="A13" s="31"/>
      <c r="B13" s="16"/>
      <c r="C13" s="14"/>
      <c r="D13" s="16" t="str">
        <f>Данные!F8</f>
        <v>Межбюджетные трансферты</v>
      </c>
      <c r="E13" s="16">
        <f>VLOOKUP(D13,Данные!$F$3:$J$11,$A$6+1,0)</f>
        <v>41.252000000000002</v>
      </c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4"/>
      <c r="R13" s="20"/>
      <c r="S13" s="20"/>
      <c r="T13" s="20"/>
      <c r="U13" s="14"/>
      <c r="V13" s="16"/>
      <c r="W13" s="16"/>
      <c r="X13" s="16"/>
      <c r="Y13" s="16"/>
      <c r="Z13" s="16"/>
      <c r="AA13" s="16"/>
      <c r="AB13" s="16"/>
      <c r="AC13" s="16"/>
      <c r="AD13" s="16"/>
      <c r="AE13" s="14"/>
      <c r="AF13" s="16"/>
      <c r="AG13" s="16"/>
      <c r="AH13" s="16"/>
      <c r="AI13" s="14"/>
      <c r="AJ13" s="16"/>
      <c r="AK13" s="16"/>
      <c r="AL13" s="16"/>
      <c r="AM13" s="16"/>
      <c r="AN13" s="16"/>
      <c r="AO13" s="16"/>
      <c r="AP13" s="16"/>
      <c r="AQ13" s="23"/>
      <c r="AR13" s="27"/>
      <c r="AS13" s="27"/>
      <c r="AT13" s="27"/>
      <c r="AU13" s="27"/>
    </row>
    <row r="14" spans="1:71" ht="45" x14ac:dyDescent="0.25">
      <c r="A14" s="31"/>
      <c r="B14" s="16"/>
      <c r="C14" s="14"/>
      <c r="D14" s="16" t="str">
        <f>Данные!F9</f>
        <v>Общегосударственные вопросы</v>
      </c>
      <c r="E14" s="16">
        <f>VLOOKUP(D14,Данные!$F$3:$J$11,$A$6+1,0)</f>
        <v>54.045999999999999</v>
      </c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4"/>
      <c r="V14" s="16"/>
      <c r="W14" s="16"/>
      <c r="X14" s="16"/>
      <c r="Y14" s="16"/>
      <c r="Z14" s="16"/>
      <c r="AA14" s="16"/>
      <c r="AB14" s="16"/>
      <c r="AC14" s="16"/>
      <c r="AD14" s="16"/>
      <c r="AE14" s="14"/>
      <c r="AF14" s="16"/>
      <c r="AG14" s="16"/>
      <c r="AH14" s="16"/>
      <c r="AI14" s="14"/>
      <c r="AJ14" s="16"/>
      <c r="AK14" s="16"/>
      <c r="AL14" s="16"/>
      <c r="AM14" s="16"/>
      <c r="AN14" s="16"/>
      <c r="AO14" s="16"/>
      <c r="AP14" s="16"/>
      <c r="AQ14" s="23"/>
      <c r="AR14" s="27"/>
      <c r="AS14" s="27"/>
      <c r="AT14" s="27"/>
      <c r="AU14" s="27"/>
    </row>
    <row r="15" spans="1:71" x14ac:dyDescent="0.25">
      <c r="A15" s="31"/>
      <c r="B15" s="16"/>
      <c r="C15" s="14"/>
      <c r="D15" s="16" t="str">
        <f>Данные!F10</f>
        <v>Культура</v>
      </c>
      <c r="E15" s="16">
        <f>VLOOKUP(D15,Данные!$F$3:$J$11,$A$6+1,0)</f>
        <v>20.611000000000001</v>
      </c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4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16"/>
      <c r="AG15" s="16"/>
      <c r="AH15" s="16"/>
      <c r="AI15" s="14"/>
      <c r="AJ15" s="16"/>
      <c r="AK15" s="16"/>
      <c r="AL15" s="16"/>
      <c r="AM15" s="16"/>
      <c r="AN15" s="16"/>
      <c r="AO15" s="16"/>
      <c r="AP15" s="16"/>
      <c r="AQ15" s="23"/>
      <c r="AR15" s="27"/>
      <c r="AS15" s="27"/>
      <c r="AT15" s="27"/>
      <c r="AU15" s="27"/>
    </row>
    <row r="16" spans="1:71" ht="45" x14ac:dyDescent="0.25">
      <c r="A16" s="31"/>
      <c r="B16" s="16"/>
      <c r="C16" s="15"/>
      <c r="D16" s="16" t="str">
        <f>Данные!F11</f>
        <v>Жилищно-коммунальное хозяйство</v>
      </c>
      <c r="E16" s="16">
        <f>VLOOKUP(D16,Данные!$F$3:$J$11,$A$6+1,0)</f>
        <v>1.9370000000000001</v>
      </c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14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16"/>
      <c r="AG16" s="16"/>
      <c r="AH16" s="16"/>
      <c r="AI16" s="14"/>
      <c r="AJ16" s="16"/>
      <c r="AK16" s="16"/>
      <c r="AL16" s="16"/>
      <c r="AM16" s="16"/>
      <c r="AN16" s="16"/>
      <c r="AO16" s="16"/>
      <c r="AP16" s="16"/>
      <c r="AQ16" s="24"/>
      <c r="AR16" s="28"/>
      <c r="AS16" s="28"/>
      <c r="AT16" s="28"/>
      <c r="AU16" s="28"/>
    </row>
    <row r="17" spans="1:75" ht="30" x14ac:dyDescent="0.25">
      <c r="A17" s="31" t="str">
        <f>Данные!A12</f>
        <v>Обрабатывающие производства</v>
      </c>
      <c r="B17" s="16">
        <f>VLOOKUP(A17,Данные!$A$12:$E$13,$A$6+1,0)</f>
        <v>187.6</v>
      </c>
      <c r="C17" s="15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  <c r="U17" s="7"/>
      <c r="V17" s="7"/>
      <c r="W17" s="7"/>
      <c r="X17" s="7"/>
      <c r="Y17" s="7"/>
      <c r="Z17" s="7"/>
      <c r="AA17" s="7"/>
      <c r="AB17" s="7"/>
      <c r="AC17" s="7"/>
      <c r="AD17" s="7"/>
      <c r="AE17" s="7"/>
      <c r="AF17" s="7"/>
      <c r="AG17" s="7"/>
      <c r="AH17" s="7"/>
      <c r="AI17" s="14"/>
      <c r="AJ17" s="7"/>
      <c r="AK17" s="7"/>
      <c r="AL17" s="7"/>
      <c r="AM17" s="7"/>
      <c r="AN17" s="7"/>
      <c r="AO17" s="7"/>
      <c r="AP17" s="7"/>
      <c r="AQ17" s="24"/>
      <c r="AR17" s="28"/>
      <c r="AS17" s="28"/>
      <c r="AT17" s="28"/>
      <c r="AU17" s="28"/>
    </row>
    <row r="18" spans="1:75" ht="30" x14ac:dyDescent="0.25">
      <c r="A18" s="31" t="str">
        <f>Данные!A13</f>
        <v>Производство пищевых продуктов</v>
      </c>
      <c r="B18" s="56">
        <f>VLOOKUP(A18,Данные!$A$12:$E$13,$A$6+1,0)</f>
        <v>184.2</v>
      </c>
      <c r="C18" s="57"/>
      <c r="D18" s="58"/>
      <c r="E18" s="58"/>
      <c r="F18" s="58"/>
      <c r="G18" s="58"/>
      <c r="H18" s="58"/>
      <c r="I18" s="58"/>
      <c r="J18" s="58"/>
      <c r="K18" s="58"/>
      <c r="L18" s="58"/>
      <c r="M18" s="58"/>
      <c r="N18" s="58"/>
      <c r="O18" s="58"/>
      <c r="P18" s="58"/>
      <c r="Q18" s="58"/>
      <c r="R18" s="58"/>
      <c r="S18" s="58"/>
      <c r="T18" s="58"/>
      <c r="U18" s="58"/>
      <c r="V18" s="58"/>
      <c r="W18" s="58"/>
      <c r="X18" s="58"/>
      <c r="Y18" s="58"/>
      <c r="Z18" s="58"/>
      <c r="AA18" s="58"/>
      <c r="AB18" s="58"/>
      <c r="AC18" s="58"/>
      <c r="AD18" s="58"/>
      <c r="AE18" s="58"/>
      <c r="AF18" s="58"/>
      <c r="AG18" s="58"/>
      <c r="AH18" s="58"/>
      <c r="AI18" s="59"/>
      <c r="AJ18" s="58"/>
      <c r="AK18" s="58"/>
      <c r="AL18" s="58"/>
      <c r="AM18" s="58"/>
      <c r="AN18" s="58"/>
      <c r="AO18" s="58"/>
      <c r="AP18" s="58"/>
      <c r="AQ18" s="60"/>
      <c r="AR18" s="28"/>
      <c r="AS18" s="28"/>
      <c r="AT18" s="28"/>
      <c r="AU18" s="28"/>
    </row>
    <row r="19" spans="1:75" ht="25.5" x14ac:dyDescent="0.3">
      <c r="A19" s="61" t="s">
        <v>27</v>
      </c>
      <c r="B19" s="62">
        <f>VLOOKUP(A19,Данные!$A$14:$E$21,$A$6+1,0)</f>
        <v>19000</v>
      </c>
      <c r="C19" s="25"/>
      <c r="D19" s="25"/>
      <c r="E19" s="25"/>
      <c r="F19" s="25"/>
      <c r="G19" s="25"/>
      <c r="H19" s="25"/>
      <c r="I19" s="25"/>
      <c r="J19" s="25"/>
      <c r="K19" s="25"/>
      <c r="L19" s="25"/>
      <c r="M19" s="25"/>
      <c r="N19" s="25"/>
      <c r="O19" s="25"/>
      <c r="P19" s="25"/>
      <c r="Q19" s="25"/>
      <c r="R19" s="25"/>
      <c r="S19" s="25"/>
      <c r="T19" s="25"/>
      <c r="U19" s="25"/>
      <c r="V19" s="25"/>
      <c r="W19" s="25"/>
      <c r="X19" s="25"/>
      <c r="Y19" s="25"/>
      <c r="Z19" s="25"/>
      <c r="AA19" s="25"/>
      <c r="AB19" s="25"/>
      <c r="AC19" s="25"/>
      <c r="AD19" s="25"/>
      <c r="AE19" s="25"/>
      <c r="AF19" s="25"/>
      <c r="AG19" s="25"/>
      <c r="AH19" s="25"/>
      <c r="AI19" s="25"/>
      <c r="AJ19" s="25"/>
      <c r="AK19" s="25"/>
      <c r="AL19" s="25"/>
      <c r="AM19" s="25"/>
      <c r="AN19" s="25"/>
      <c r="AO19" s="25"/>
      <c r="AP19" s="25"/>
      <c r="AQ19" s="25"/>
      <c r="BL19" s="11"/>
    </row>
    <row r="20" spans="1:75" ht="25.5" x14ac:dyDescent="0.25">
      <c r="A20" s="61" t="s">
        <v>28</v>
      </c>
      <c r="B20" s="62">
        <f>VLOOKUP(A20,Данные!$A$14:$E$21,$A$6+1,0)</f>
        <v>33878</v>
      </c>
      <c r="C20" s="25"/>
      <c r="D20" s="25"/>
      <c r="E20" s="25"/>
      <c r="F20" s="25"/>
      <c r="G20" s="25"/>
      <c r="H20" s="25"/>
      <c r="I20" s="25"/>
      <c r="J20" s="25"/>
      <c r="K20" s="25"/>
      <c r="L20" s="25"/>
      <c r="M20" s="25"/>
      <c r="N20" s="25"/>
      <c r="O20" s="25"/>
      <c r="P20" s="25"/>
      <c r="Q20" s="25"/>
      <c r="R20" s="25"/>
      <c r="S20" s="25"/>
      <c r="T20" s="25"/>
      <c r="U20" s="25"/>
      <c r="V20" s="25"/>
      <c r="W20" s="25"/>
      <c r="X20" s="25"/>
      <c r="Y20" s="25"/>
      <c r="Z20" s="25"/>
      <c r="AA20" s="25"/>
      <c r="AB20" s="25"/>
      <c r="AC20" s="25"/>
      <c r="AD20" s="25"/>
      <c r="AE20" s="25"/>
      <c r="AF20" s="25"/>
      <c r="AG20" s="25"/>
      <c r="AH20" s="25"/>
      <c r="AI20" s="25"/>
      <c r="AJ20" s="25"/>
      <c r="AK20" s="25"/>
      <c r="AL20" s="25"/>
      <c r="AM20" s="25"/>
      <c r="AN20" s="25"/>
      <c r="AO20" s="25"/>
      <c r="AP20" s="25"/>
      <c r="AQ20" s="25"/>
      <c r="BL20" s="66"/>
      <c r="BM20" s="67"/>
      <c r="BN20" s="67"/>
      <c r="BO20" s="67"/>
      <c r="BP20" s="67"/>
      <c r="BQ20" s="67"/>
      <c r="BR20" s="67"/>
      <c r="BS20" s="67"/>
      <c r="BT20" s="67"/>
      <c r="BU20" s="67"/>
      <c r="BV20" s="67"/>
      <c r="BW20" s="67"/>
    </row>
    <row r="21" spans="1:75" x14ac:dyDescent="0.25">
      <c r="A21" s="54" t="s">
        <v>22</v>
      </c>
      <c r="B21" s="62">
        <f>VLOOKUP(A21,Данные!$A$14:$E$21,$A$6+1,0)</f>
        <v>30724</v>
      </c>
      <c r="C21" s="25"/>
      <c r="D21" s="25"/>
      <c r="E21" s="25"/>
      <c r="F21" s="25"/>
      <c r="G21" s="25"/>
      <c r="H21" s="25"/>
      <c r="I21" s="25"/>
      <c r="J21" s="25"/>
      <c r="K21" s="25"/>
      <c r="L21" s="25"/>
      <c r="M21" s="25"/>
      <c r="N21" s="25"/>
      <c r="O21" s="25"/>
      <c r="P21" s="25"/>
      <c r="Q21" s="25"/>
      <c r="R21" s="25"/>
      <c r="S21" s="25"/>
      <c r="T21" s="25"/>
      <c r="U21" s="25"/>
      <c r="V21" s="25"/>
      <c r="W21" s="25"/>
      <c r="X21" s="25"/>
      <c r="Y21" s="25"/>
      <c r="Z21" s="25"/>
      <c r="AA21" s="25"/>
      <c r="AB21" s="25"/>
      <c r="AC21" s="25"/>
      <c r="AD21" s="25"/>
      <c r="AE21" s="25"/>
      <c r="AF21" s="25"/>
      <c r="AG21" s="25"/>
      <c r="AH21" s="25"/>
      <c r="AI21" s="25"/>
      <c r="AJ21" s="25"/>
      <c r="AK21" s="25"/>
      <c r="AL21" s="25"/>
      <c r="AM21" s="25"/>
      <c r="AN21" s="25"/>
      <c r="AO21" s="25"/>
      <c r="AP21" s="25"/>
      <c r="AQ21" s="25"/>
    </row>
    <row r="22" spans="1:75" x14ac:dyDescent="0.25">
      <c r="A22" s="54" t="s">
        <v>23</v>
      </c>
      <c r="B22" s="62">
        <f>VLOOKUP(A22,Данные!$A$14:$E$21,$A$6+1,0)</f>
        <v>25711</v>
      </c>
      <c r="C22" s="25"/>
      <c r="D22" s="25"/>
      <c r="E22" s="25"/>
      <c r="F22" s="25"/>
      <c r="G22" s="25"/>
      <c r="H22" s="25"/>
      <c r="I22" s="25"/>
      <c r="J22" s="25"/>
      <c r="K22" s="25"/>
      <c r="L22" s="25"/>
      <c r="M22" s="25"/>
      <c r="N22" s="25"/>
      <c r="O22" s="25"/>
      <c r="P22" s="25"/>
      <c r="Q22" s="25"/>
      <c r="R22" s="25"/>
      <c r="S22" s="25"/>
      <c r="T22" s="25"/>
      <c r="U22" s="25"/>
      <c r="V22" s="25"/>
      <c r="W22" s="25"/>
      <c r="X22" s="25"/>
      <c r="Y22" s="25"/>
      <c r="Z22" s="25"/>
      <c r="AA22" s="25"/>
      <c r="AB22" s="25"/>
      <c r="AC22" s="25"/>
      <c r="AD22" s="25"/>
      <c r="AE22" s="25"/>
      <c r="AF22" s="25"/>
      <c r="AG22" s="25"/>
      <c r="AH22" s="25"/>
      <c r="AI22" s="25"/>
      <c r="AJ22" s="25"/>
      <c r="AK22" s="25"/>
      <c r="AL22" s="25"/>
      <c r="AM22" s="25"/>
      <c r="AN22" s="25"/>
      <c r="AO22" s="25"/>
      <c r="AP22" s="25"/>
      <c r="AQ22" s="25"/>
    </row>
    <row r="23" spans="1:75" ht="25.5" x14ac:dyDescent="0.25">
      <c r="A23" s="54" t="s">
        <v>24</v>
      </c>
      <c r="B23" s="62">
        <f>VLOOKUP(A23,Данные!$A$14:$E$21,$A$6+1,0)</f>
        <v>32303</v>
      </c>
      <c r="C23" s="25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25"/>
      <c r="V23" s="25"/>
      <c r="W23" s="25"/>
      <c r="X23" s="25"/>
      <c r="Y23" s="25"/>
      <c r="Z23" s="25"/>
      <c r="AA23" s="25"/>
      <c r="AB23" s="25"/>
      <c r="AC23" s="25"/>
      <c r="AD23" s="25"/>
      <c r="AE23" s="25"/>
      <c r="AF23" s="25"/>
      <c r="AG23" s="25"/>
      <c r="AH23" s="25"/>
      <c r="AI23" s="25"/>
      <c r="AJ23" s="25"/>
      <c r="AK23" s="25"/>
      <c r="AL23" s="25"/>
      <c r="AM23" s="25"/>
      <c r="AN23" s="25"/>
      <c r="AO23" s="25"/>
      <c r="AP23" s="25"/>
      <c r="AQ23" s="25"/>
      <c r="AW23" s="3"/>
      <c r="AX23" s="1"/>
    </row>
    <row r="24" spans="1:75" ht="25.5" x14ac:dyDescent="0.25">
      <c r="A24" s="54" t="s">
        <v>29</v>
      </c>
      <c r="B24" s="62">
        <f>VLOOKUP(A24,Данные!$A$14:$E$21,$A$6+1,0)</f>
        <v>32605.3</v>
      </c>
      <c r="C24" s="25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25"/>
      <c r="W24" s="25"/>
      <c r="X24" s="25"/>
      <c r="Y24" s="25"/>
      <c r="Z24" s="25"/>
      <c r="AA24" s="25"/>
      <c r="AB24" s="25"/>
      <c r="AC24" s="25"/>
      <c r="AD24" s="25"/>
      <c r="AE24" s="25"/>
      <c r="AF24" s="25"/>
      <c r="AG24" s="25"/>
      <c r="AH24" s="25"/>
      <c r="AI24" s="25"/>
      <c r="AJ24" s="25"/>
      <c r="AK24" s="25"/>
      <c r="AL24" s="25"/>
      <c r="AM24" s="25"/>
      <c r="AN24" s="25"/>
      <c r="AO24" s="25"/>
      <c r="AP24" s="25"/>
      <c r="AQ24" s="25"/>
    </row>
    <row r="25" spans="1:75" x14ac:dyDescent="0.25">
      <c r="A25" s="54" t="s">
        <v>25</v>
      </c>
      <c r="B25" s="62">
        <f>VLOOKUP(A25,Данные!$A$14:$E$21,$A$6+1,0)</f>
        <v>26000</v>
      </c>
      <c r="C25" s="25"/>
      <c r="D25" s="25"/>
      <c r="E25" s="25"/>
      <c r="F25" s="25"/>
      <c r="G25" s="25"/>
      <c r="H25" s="25"/>
      <c r="I25" s="25"/>
      <c r="J25" s="25"/>
      <c r="K25" s="25"/>
      <c r="L25" s="25"/>
      <c r="M25" s="25"/>
      <c r="N25" s="25"/>
      <c r="O25" s="25"/>
      <c r="P25" s="25"/>
      <c r="Q25" s="25"/>
      <c r="R25" s="25"/>
      <c r="S25" s="25"/>
      <c r="T25" s="25"/>
      <c r="U25" s="25"/>
      <c r="V25" s="25"/>
      <c r="W25" s="25"/>
      <c r="X25" s="25"/>
      <c r="Y25" s="25"/>
      <c r="Z25" s="25"/>
      <c r="AA25" s="25"/>
      <c r="AB25" s="25"/>
      <c r="AC25" s="25"/>
      <c r="AD25" s="25"/>
      <c r="AE25" s="25"/>
      <c r="AF25" s="25"/>
      <c r="AG25" s="25"/>
      <c r="AH25" s="25"/>
      <c r="AI25" s="25"/>
      <c r="AJ25" s="25"/>
      <c r="AK25" s="25"/>
      <c r="AL25" s="25"/>
      <c r="AM25" s="25"/>
      <c r="AN25" s="25"/>
      <c r="AO25" s="25"/>
      <c r="AP25" s="25"/>
      <c r="AQ25" s="25"/>
    </row>
    <row r="26" spans="1:75" x14ac:dyDescent="0.25">
      <c r="A26" s="54" t="s">
        <v>26</v>
      </c>
      <c r="B26" s="62">
        <f>VLOOKUP(A26,Данные!$A$14:$E$21,$A$6+1,0)</f>
        <v>31699</v>
      </c>
      <c r="C26" s="25"/>
      <c r="D26" s="25"/>
      <c r="E26" s="25"/>
      <c r="F26" s="25"/>
      <c r="G26" s="25"/>
      <c r="H26" s="25"/>
      <c r="I26" s="25"/>
      <c r="J26" s="25"/>
      <c r="K26" s="25"/>
      <c r="L26" s="25"/>
      <c r="M26" s="25"/>
      <c r="N26" s="25"/>
      <c r="O26" s="25"/>
      <c r="P26" s="25"/>
      <c r="Q26" s="25"/>
      <c r="R26" s="25"/>
      <c r="S26" s="25"/>
      <c r="T26" s="25"/>
      <c r="U26" s="25"/>
      <c r="V26" s="25"/>
      <c r="W26" s="25"/>
      <c r="X26" s="25"/>
      <c r="Y26" s="25"/>
      <c r="Z26" s="25"/>
      <c r="AA26" s="25"/>
      <c r="AB26" s="25"/>
      <c r="AC26" s="25"/>
      <c r="AD26" s="25"/>
      <c r="AE26" s="25"/>
      <c r="AF26" s="25"/>
      <c r="AG26" s="25"/>
      <c r="AH26" s="25"/>
      <c r="AI26" s="25"/>
      <c r="AJ26" s="25"/>
      <c r="AK26" s="25"/>
      <c r="AL26" s="25"/>
      <c r="AM26" s="25"/>
      <c r="AN26" s="25"/>
      <c r="AO26" s="25"/>
      <c r="AP26" s="25"/>
      <c r="AQ26" s="25"/>
    </row>
    <row r="27" spans="1:75" x14ac:dyDescent="0.25">
      <c r="A27" s="63"/>
      <c r="B27" s="62"/>
      <c r="C27" s="25"/>
      <c r="D27" s="25"/>
      <c r="E27" s="25"/>
      <c r="F27" s="25"/>
      <c r="G27" s="25"/>
      <c r="H27" s="25"/>
      <c r="I27" s="25"/>
      <c r="J27" s="25"/>
      <c r="K27" s="25"/>
      <c r="L27" s="25"/>
      <c r="M27" s="25"/>
      <c r="N27" s="25"/>
      <c r="O27" s="25"/>
      <c r="P27" s="25"/>
      <c r="Q27" s="25"/>
      <c r="R27" s="25"/>
      <c r="S27" s="25"/>
      <c r="T27" s="25"/>
      <c r="U27" s="25"/>
      <c r="V27" s="25"/>
      <c r="W27" s="25"/>
      <c r="X27" s="25"/>
      <c r="Y27" s="25"/>
      <c r="Z27" s="25"/>
      <c r="AA27" s="25"/>
      <c r="AB27" s="25"/>
      <c r="AC27" s="25"/>
      <c r="AD27" s="25"/>
      <c r="AE27" s="25"/>
      <c r="AF27" s="25"/>
      <c r="AG27" s="25"/>
      <c r="AH27" s="25"/>
      <c r="AI27" s="25"/>
      <c r="AJ27" s="25"/>
      <c r="AK27" s="25"/>
      <c r="AL27" s="25"/>
      <c r="AM27" s="25"/>
      <c r="AN27" s="25"/>
      <c r="AO27" s="25"/>
      <c r="AP27" s="25"/>
      <c r="AQ27" s="25"/>
    </row>
    <row r="28" spans="1:75" ht="30" x14ac:dyDescent="0.25">
      <c r="A28" s="63" t="str">
        <f>Данные!A22</f>
        <v>Численность населения</v>
      </c>
      <c r="B28" s="62">
        <f>VLOOKUP(A28,Данные!$A$22:$E$23,$A$6+1,0)</f>
        <v>14.4</v>
      </c>
      <c r="C28" s="25"/>
      <c r="D28" s="25"/>
      <c r="E28" s="25"/>
      <c r="F28" s="25"/>
      <c r="G28" s="25"/>
      <c r="H28" s="25"/>
      <c r="I28" s="25"/>
      <c r="J28" s="25"/>
      <c r="K28" s="25"/>
      <c r="L28" s="25"/>
      <c r="M28" s="25"/>
      <c r="N28" s="25"/>
      <c r="O28" s="25"/>
      <c r="P28" s="25"/>
      <c r="Q28" s="25"/>
      <c r="R28" s="25"/>
      <c r="S28" s="25"/>
      <c r="T28" s="25"/>
      <c r="U28" s="25"/>
      <c r="V28" s="25"/>
      <c r="W28" s="25"/>
      <c r="X28" s="25"/>
      <c r="Y28" s="25"/>
      <c r="Z28" s="25"/>
      <c r="AA28" s="25"/>
      <c r="AB28" s="25"/>
      <c r="AC28" s="25"/>
      <c r="AD28" s="25"/>
      <c r="AE28" s="25"/>
      <c r="AF28" s="25"/>
      <c r="AG28" s="25"/>
      <c r="AH28" s="25"/>
      <c r="AI28" s="25"/>
      <c r="AJ28" s="25"/>
      <c r="AK28" s="25"/>
      <c r="AL28" s="25"/>
      <c r="AM28" s="25"/>
      <c r="AN28" s="25"/>
      <c r="AO28" s="25"/>
      <c r="AP28" s="25"/>
      <c r="AQ28" s="25"/>
    </row>
    <row r="29" spans="1:75" x14ac:dyDescent="0.25">
      <c r="A29" s="63" t="str">
        <f>Данные!A23</f>
        <v>Трудовые ресурсы</v>
      </c>
      <c r="B29" s="62">
        <f>VLOOKUP(A29,Данные!$A$22:$E$23,$A$6+1,0)</f>
        <v>7.6</v>
      </c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  <c r="AL29" s="25"/>
      <c r="AM29" s="25"/>
      <c r="AN29" s="25"/>
      <c r="AO29" s="25"/>
      <c r="AP29" s="25"/>
      <c r="AQ29" s="25"/>
    </row>
    <row r="30" spans="1:75" x14ac:dyDescent="0.25">
      <c r="A30" s="63"/>
      <c r="B30" s="62"/>
      <c r="C30" s="25"/>
      <c r="D30" s="25"/>
      <c r="E30" s="25"/>
      <c r="F30" s="25"/>
      <c r="G30" s="25"/>
      <c r="H30" s="25"/>
      <c r="I30" s="25"/>
      <c r="J30" s="25"/>
      <c r="K30" s="25"/>
      <c r="L30" s="25"/>
      <c r="M30" s="25"/>
      <c r="N30" s="25"/>
      <c r="O30" s="25"/>
      <c r="P30" s="25"/>
      <c r="Q30" s="25"/>
      <c r="R30" s="25"/>
      <c r="S30" s="25"/>
      <c r="T30" s="25"/>
      <c r="U30" s="25"/>
      <c r="V30" s="25"/>
      <c r="W30" s="25"/>
      <c r="X30" s="25"/>
      <c r="Y30" s="25"/>
      <c r="Z30" s="25"/>
      <c r="AA30" s="25"/>
      <c r="AB30" s="25"/>
      <c r="AC30" s="25"/>
      <c r="AD30" s="25"/>
      <c r="AE30" s="25"/>
      <c r="AF30" s="25"/>
      <c r="AG30" s="25"/>
      <c r="AH30" s="25"/>
      <c r="AI30" s="25"/>
      <c r="AJ30" s="25"/>
      <c r="AK30" s="25"/>
      <c r="AL30" s="25"/>
      <c r="AM30" s="25"/>
      <c r="AN30" s="25"/>
      <c r="AO30" s="25"/>
      <c r="AP30" s="25"/>
      <c r="AQ30" s="25"/>
    </row>
    <row r="31" spans="1:75" x14ac:dyDescent="0.25">
      <c r="A31" s="63" t="str">
        <f>Данные!A25</f>
        <v>КРС</v>
      </c>
      <c r="B31" s="62">
        <f>VLOOKUP(A31,Данные!$A$25:$E$28,$A$6+1,0)</f>
        <v>15</v>
      </c>
      <c r="C31" s="25"/>
      <c r="D31" s="25"/>
      <c r="E31" s="25"/>
      <c r="F31" s="25"/>
      <c r="G31" s="25"/>
      <c r="H31" s="25"/>
      <c r="I31" s="25"/>
      <c r="J31" s="25"/>
      <c r="K31" s="25"/>
      <c r="L31" s="25"/>
      <c r="M31" s="25"/>
      <c r="N31" s="25"/>
      <c r="O31" s="25"/>
      <c r="P31" s="25"/>
      <c r="Q31" s="25"/>
      <c r="R31" s="25"/>
      <c r="S31" s="25"/>
      <c r="T31" s="25"/>
      <c r="U31" s="25"/>
      <c r="V31" s="25"/>
      <c r="W31" s="25"/>
      <c r="X31" s="25"/>
      <c r="Y31" s="25"/>
      <c r="Z31" s="25"/>
      <c r="AA31" s="25"/>
      <c r="AB31" s="25"/>
      <c r="AC31" s="25"/>
      <c r="AD31" s="25"/>
      <c r="AE31" s="25"/>
      <c r="AF31" s="25"/>
      <c r="AG31" s="25"/>
      <c r="AH31" s="25"/>
      <c r="AI31" s="25"/>
      <c r="AJ31" s="25"/>
      <c r="AK31" s="25"/>
      <c r="AL31" s="25"/>
      <c r="AM31" s="25"/>
      <c r="AN31" s="25"/>
      <c r="AO31" s="25"/>
      <c r="AP31" s="25"/>
      <c r="AQ31" s="25"/>
    </row>
    <row r="32" spans="1:75" x14ac:dyDescent="0.25">
      <c r="A32" s="63" t="str">
        <f>Данные!A26</f>
        <v>Свиньи</v>
      </c>
      <c r="B32" s="62">
        <f>VLOOKUP(A32,Данные!$A$25:$E$28,$A$6+1,0)</f>
        <v>4.9000000000000004</v>
      </c>
      <c r="C32" s="25"/>
      <c r="D32" s="25"/>
      <c r="E32" s="25"/>
      <c r="F32" s="25"/>
      <c r="G32" s="25"/>
      <c r="H32" s="25"/>
      <c r="I32" s="25"/>
      <c r="J32" s="25"/>
      <c r="K32" s="25"/>
      <c r="L32" s="25"/>
      <c r="M32" s="25"/>
      <c r="N32" s="25"/>
      <c r="O32" s="25"/>
      <c r="P32" s="25"/>
      <c r="Q32" s="25"/>
      <c r="R32" s="25"/>
      <c r="S32" s="25"/>
      <c r="T32" s="25"/>
      <c r="U32" s="25"/>
      <c r="V32" s="25"/>
      <c r="W32" s="25"/>
      <c r="X32" s="25"/>
      <c r="Y32" s="25"/>
      <c r="Z32" s="25"/>
      <c r="AA32" s="25"/>
      <c r="AB32" s="25"/>
      <c r="AC32" s="25"/>
      <c r="AD32" s="25"/>
      <c r="AE32" s="25"/>
      <c r="AF32" s="25"/>
      <c r="AG32" s="25"/>
      <c r="AH32" s="25"/>
      <c r="AI32" s="25"/>
      <c r="AJ32" s="25"/>
      <c r="AK32" s="25"/>
      <c r="AL32" s="25"/>
      <c r="AM32" s="25"/>
      <c r="AN32" s="25"/>
      <c r="AO32" s="25"/>
      <c r="AP32" s="25"/>
      <c r="AQ32" s="25"/>
    </row>
    <row r="33" spans="1:43" x14ac:dyDescent="0.25">
      <c r="A33" s="63" t="str">
        <f>Данные!A27</f>
        <v>Овцы и козы</v>
      </c>
      <c r="B33" s="62">
        <f>VLOOKUP(A33,Данные!$A$25:$E$28,$A$6+1,0)</f>
        <v>10.6</v>
      </c>
      <c r="C33" s="25"/>
      <c r="D33" s="25"/>
      <c r="E33" s="25"/>
      <c r="F33" s="25"/>
      <c r="G33" s="25"/>
      <c r="H33" s="25"/>
      <c r="I33" s="25"/>
      <c r="J33" s="25"/>
      <c r="K33" s="25"/>
      <c r="L33" s="25"/>
      <c r="M33" s="25"/>
      <c r="N33" s="25"/>
      <c r="O33" s="25"/>
      <c r="P33" s="25"/>
      <c r="Q33" s="25"/>
      <c r="R33" s="25"/>
      <c r="S33" s="25"/>
      <c r="T33" s="25"/>
      <c r="U33" s="25"/>
      <c r="V33" s="25"/>
      <c r="W33" s="25"/>
      <c r="X33" s="25"/>
      <c r="Y33" s="25"/>
      <c r="Z33" s="25"/>
      <c r="AA33" s="25"/>
      <c r="AB33" s="25"/>
      <c r="AC33" s="25"/>
      <c r="AD33" s="25"/>
      <c r="AE33" s="25"/>
      <c r="AF33" s="25"/>
      <c r="AG33" s="25"/>
      <c r="AH33" s="25"/>
      <c r="AI33" s="25"/>
      <c r="AJ33" s="25"/>
      <c r="AK33" s="25"/>
      <c r="AL33" s="25"/>
      <c r="AM33" s="25"/>
      <c r="AN33" s="25"/>
      <c r="AO33" s="25"/>
      <c r="AP33" s="25"/>
      <c r="AQ33" s="25"/>
    </row>
    <row r="34" spans="1:43" x14ac:dyDescent="0.25">
      <c r="A34" s="63" t="str">
        <f>Данные!A28</f>
        <v>Надой молока, литры</v>
      </c>
      <c r="B34" s="62">
        <f>VLOOKUP(A34,Данные!$A$25:$E$28,$A$6+1,0)</f>
        <v>3350</v>
      </c>
      <c r="C34" s="25"/>
      <c r="D34" s="25"/>
      <c r="E34" s="25"/>
      <c r="F34" s="25"/>
      <c r="G34" s="25"/>
      <c r="H34" s="25"/>
      <c r="I34" s="25"/>
      <c r="J34" s="25"/>
      <c r="K34" s="25"/>
      <c r="L34" s="25"/>
      <c r="M34" s="25"/>
      <c r="N34" s="25"/>
      <c r="O34" s="25"/>
      <c r="P34" s="25"/>
      <c r="Q34" s="25"/>
      <c r="R34" s="25"/>
      <c r="S34" s="25"/>
      <c r="T34" s="25"/>
      <c r="U34" s="25"/>
      <c r="V34" s="25"/>
      <c r="W34" s="25"/>
      <c r="X34" s="25"/>
      <c r="Y34" s="25"/>
      <c r="Z34" s="25"/>
      <c r="AA34" s="25"/>
      <c r="AB34" s="25"/>
      <c r="AC34" s="25"/>
      <c r="AD34" s="25"/>
      <c r="AE34" s="25"/>
      <c r="AF34" s="25"/>
      <c r="AG34" s="25"/>
      <c r="AH34" s="25"/>
      <c r="AI34" s="25"/>
      <c r="AJ34" s="25"/>
      <c r="AK34" s="25"/>
      <c r="AL34" s="25"/>
      <c r="AM34" s="25"/>
      <c r="AN34" s="25"/>
      <c r="AO34" s="25"/>
      <c r="AP34" s="25"/>
      <c r="AQ34" s="25"/>
    </row>
    <row r="35" spans="1:43" x14ac:dyDescent="0.25">
      <c r="A35" s="63"/>
      <c r="B35" s="62"/>
      <c r="C35" s="25"/>
      <c r="D35" s="25"/>
      <c r="E35" s="25"/>
      <c r="F35" s="25"/>
      <c r="G35" s="25"/>
      <c r="H35" s="25"/>
      <c r="I35" s="25"/>
      <c r="J35" s="25"/>
      <c r="K35" s="25"/>
      <c r="L35" s="25"/>
      <c r="M35" s="25"/>
      <c r="N35" s="25"/>
      <c r="O35" s="25"/>
      <c r="P35" s="25"/>
      <c r="Q35" s="25"/>
      <c r="R35" s="25"/>
      <c r="S35" s="25"/>
      <c r="T35" s="25"/>
      <c r="U35" s="25"/>
      <c r="V35" s="25"/>
      <c r="W35" s="25"/>
      <c r="X35" s="25"/>
      <c r="Y35" s="25"/>
      <c r="Z35" s="25"/>
      <c r="AA35" s="25"/>
      <c r="AB35" s="25"/>
      <c r="AC35" s="25"/>
      <c r="AD35" s="25"/>
      <c r="AE35" s="25"/>
      <c r="AF35" s="25"/>
      <c r="AG35" s="25"/>
      <c r="AH35" s="25"/>
      <c r="AI35" s="25"/>
      <c r="AJ35" s="25"/>
      <c r="AK35" s="25"/>
      <c r="AL35" s="25"/>
      <c r="AM35" s="25"/>
      <c r="AN35" s="25"/>
      <c r="AO35" s="25"/>
      <c r="AP35" s="25"/>
      <c r="AQ35" s="25"/>
    </row>
    <row r="36" spans="1:43" x14ac:dyDescent="0.25">
      <c r="A36" s="63" t="str">
        <f>Данные!A30</f>
        <v>Культуры зерновые</v>
      </c>
      <c r="B36" s="62">
        <f>VLOOKUP(A36,Данные!$A$30:$E$37,$A$6+1,0)</f>
        <v>0.15484800000000001</v>
      </c>
      <c r="C36" s="25"/>
      <c r="D36" s="25"/>
      <c r="E36" s="25"/>
      <c r="F36" s="25"/>
      <c r="G36" s="25"/>
      <c r="H36" s="25"/>
      <c r="I36" s="25"/>
      <c r="J36" s="25"/>
      <c r="K36" s="25"/>
      <c r="L36" s="25"/>
      <c r="M36" s="25"/>
      <c r="N36" s="25"/>
      <c r="O36" s="25"/>
      <c r="P36" s="25"/>
      <c r="Q36" s="25"/>
      <c r="R36" s="25"/>
      <c r="S36" s="25"/>
      <c r="T36" s="25"/>
      <c r="U36" s="25"/>
      <c r="V36" s="25"/>
      <c r="W36" s="25"/>
      <c r="X36" s="25"/>
      <c r="Y36" s="25"/>
      <c r="Z36" s="25"/>
      <c r="AA36" s="25"/>
      <c r="AB36" s="25"/>
      <c r="AC36" s="25"/>
      <c r="AD36" s="25"/>
      <c r="AE36" s="25"/>
      <c r="AF36" s="25"/>
      <c r="AG36" s="25"/>
      <c r="AH36" s="25"/>
      <c r="AI36" s="25"/>
      <c r="AJ36" s="25"/>
      <c r="AK36" s="25"/>
      <c r="AL36" s="25"/>
      <c r="AM36" s="25"/>
      <c r="AN36" s="25"/>
      <c r="AO36" s="25"/>
      <c r="AP36" s="25"/>
      <c r="AQ36" s="25"/>
    </row>
    <row r="37" spans="1:43" ht="30" x14ac:dyDescent="0.25">
      <c r="A37" s="63" t="str">
        <f>Данные!A31</f>
        <v>Семена и плоды масличных культур</v>
      </c>
      <c r="B37" s="62">
        <f>VLOOKUP(A37,Данные!$A$30:$E$37,$A$6+1,0)</f>
        <v>8.6319999999999995E-4</v>
      </c>
      <c r="C37" s="25"/>
      <c r="D37" s="25"/>
      <c r="E37" s="25"/>
      <c r="F37" s="25"/>
      <c r="G37" s="25"/>
      <c r="H37" s="25"/>
      <c r="I37" s="25"/>
      <c r="J37" s="25"/>
      <c r="K37" s="25"/>
      <c r="L37" s="25"/>
      <c r="M37" s="25"/>
      <c r="N37" s="25"/>
      <c r="O37" s="25"/>
      <c r="P37" s="25"/>
      <c r="Q37" s="25"/>
      <c r="R37" s="25"/>
      <c r="S37" s="25"/>
      <c r="T37" s="25"/>
      <c r="U37" s="25"/>
      <c r="V37" s="25"/>
      <c r="W37" s="25"/>
      <c r="X37" s="25"/>
      <c r="Y37" s="25"/>
      <c r="Z37" s="25"/>
      <c r="AA37" s="25"/>
      <c r="AB37" s="25"/>
      <c r="AC37" s="25"/>
      <c r="AD37" s="25"/>
      <c r="AE37" s="25"/>
      <c r="AF37" s="25"/>
      <c r="AG37" s="25"/>
      <c r="AH37" s="25"/>
      <c r="AI37" s="25"/>
      <c r="AJ37" s="25"/>
      <c r="AK37" s="25"/>
      <c r="AL37" s="25"/>
      <c r="AM37" s="25"/>
      <c r="AN37" s="25"/>
      <c r="AO37" s="25"/>
      <c r="AP37" s="25"/>
      <c r="AQ37" s="25"/>
    </row>
    <row r="38" spans="1:43" ht="30" x14ac:dyDescent="0.25">
      <c r="A38" s="63" t="str">
        <f>Данные!A32</f>
        <v>в том числе семян подсолнечника</v>
      </c>
      <c r="B38" s="62">
        <f>VLOOKUP(A38,Данные!$A$30:$E$37,$A$6+1,0)</f>
        <v>3.3500000000000001E-4</v>
      </c>
      <c r="C38" s="25"/>
      <c r="D38" s="25"/>
      <c r="E38" s="25"/>
      <c r="F38" s="25"/>
      <c r="G38" s="25"/>
      <c r="H38" s="25"/>
      <c r="I38" s="25"/>
      <c r="J38" s="25"/>
      <c r="K38" s="25"/>
      <c r="L38" s="25"/>
      <c r="M38" s="25"/>
      <c r="N38" s="25"/>
      <c r="O38" s="25"/>
      <c r="P38" s="25"/>
      <c r="Q38" s="25"/>
      <c r="R38" s="25"/>
      <c r="S38" s="25"/>
      <c r="T38" s="25"/>
      <c r="U38" s="25"/>
      <c r="V38" s="25"/>
      <c r="W38" s="25"/>
      <c r="X38" s="25"/>
      <c r="Y38" s="25"/>
      <c r="Z38" s="25"/>
      <c r="AA38" s="25"/>
      <c r="AB38" s="25"/>
      <c r="AC38" s="25"/>
      <c r="AD38" s="25"/>
      <c r="AE38" s="25"/>
      <c r="AF38" s="25"/>
      <c r="AG38" s="25"/>
      <c r="AH38" s="25"/>
      <c r="AI38" s="25"/>
      <c r="AJ38" s="25"/>
      <c r="AK38" s="25"/>
      <c r="AL38" s="25"/>
      <c r="AM38" s="25"/>
      <c r="AN38" s="25"/>
      <c r="AO38" s="25"/>
      <c r="AP38" s="25"/>
      <c r="AQ38" s="25"/>
    </row>
    <row r="39" spans="1:43" x14ac:dyDescent="0.25">
      <c r="A39" s="63" t="str">
        <f>Данные!A33</f>
        <v>Картофель</v>
      </c>
      <c r="B39" s="62">
        <f>VLOOKUP(A39,Данные!$A$30:$E$37,$A$6+1,0)</f>
        <v>2.2560000000000002E-3</v>
      </c>
      <c r="C39" s="25"/>
      <c r="D39" s="25"/>
      <c r="E39" s="25"/>
      <c r="F39" s="25"/>
      <c r="G39" s="25"/>
      <c r="H39" s="25"/>
      <c r="I39" s="25"/>
      <c r="J39" s="25"/>
      <c r="K39" s="25"/>
      <c r="L39" s="25"/>
      <c r="M39" s="25"/>
      <c r="N39" s="25"/>
      <c r="O39" s="25"/>
      <c r="P39" s="25"/>
      <c r="Q39" s="25"/>
      <c r="R39" s="25"/>
      <c r="S39" s="25"/>
      <c r="T39" s="25"/>
      <c r="U39" s="25"/>
      <c r="V39" s="25"/>
      <c r="W39" s="25"/>
      <c r="X39" s="25"/>
      <c r="Y39" s="25"/>
      <c r="Z39" s="25"/>
      <c r="AA39" s="25"/>
      <c r="AB39" s="25"/>
      <c r="AC39" s="25"/>
      <c r="AD39" s="25"/>
      <c r="AE39" s="25"/>
      <c r="AF39" s="25"/>
      <c r="AG39" s="25"/>
      <c r="AH39" s="25"/>
      <c r="AI39" s="25"/>
      <c r="AJ39" s="25"/>
      <c r="AK39" s="25"/>
      <c r="AL39" s="25"/>
      <c r="AM39" s="25"/>
      <c r="AN39" s="25"/>
      <c r="AO39" s="25"/>
      <c r="AP39" s="25"/>
      <c r="AQ39" s="25"/>
    </row>
    <row r="40" spans="1:43" x14ac:dyDescent="0.25">
      <c r="A40" s="63" t="str">
        <f>Данные!A34</f>
        <v>Овощи</v>
      </c>
      <c r="B40" s="62">
        <f>VLOOKUP(A40,Данные!$A$30:$E$37,$A$6+1,0)</f>
        <v>5.0000000000000001E-4</v>
      </c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25"/>
      <c r="U40" s="25"/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</row>
    <row r="41" spans="1:43" ht="30" x14ac:dyDescent="0.25">
      <c r="A41" s="63" t="str">
        <f>Данные!A35</f>
        <v>Скот и птица на убой (в живом весе)</v>
      </c>
      <c r="B41" s="62">
        <f>VLOOKUP(A41,Данные!$A$30:$E$37,$A$6+1,0)</f>
        <v>5.1359999999999999E-3</v>
      </c>
      <c r="C41" s="25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25"/>
      <c r="P41" s="25"/>
      <c r="Q41" s="25"/>
      <c r="R41" s="25"/>
      <c r="S41" s="25"/>
      <c r="T41" s="25"/>
      <c r="U41" s="25"/>
      <c r="V41" s="25"/>
      <c r="W41" s="25"/>
      <c r="X41" s="25"/>
      <c r="Y41" s="25"/>
      <c r="Z41" s="25"/>
      <c r="AA41" s="25"/>
      <c r="AB41" s="25"/>
      <c r="AC41" s="25"/>
      <c r="AD41" s="25"/>
      <c r="AE41" s="25"/>
      <c r="AF41" s="25"/>
      <c r="AG41" s="25"/>
      <c r="AH41" s="25"/>
      <c r="AI41" s="25"/>
      <c r="AJ41" s="25"/>
      <c r="AK41" s="25"/>
      <c r="AL41" s="25"/>
      <c r="AM41" s="25"/>
      <c r="AN41" s="25"/>
      <c r="AO41" s="25"/>
      <c r="AP41" s="25"/>
      <c r="AQ41" s="25"/>
    </row>
    <row r="42" spans="1:43" x14ac:dyDescent="0.25">
      <c r="A42" s="63" t="str">
        <f>Данные!A36</f>
        <v>Молоко</v>
      </c>
      <c r="B42" s="62">
        <f>VLOOKUP(A42,Данные!$A$30:$E$37,$A$6+1,0)</f>
        <v>2.0497999999999999E-2</v>
      </c>
      <c r="C42" s="25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X42" s="25"/>
      <c r="Y42" s="25"/>
      <c r="Z42" s="25"/>
      <c r="AA42" s="25"/>
      <c r="AB42" s="25"/>
      <c r="AC42" s="25"/>
      <c r="AD42" s="25"/>
      <c r="AE42" s="25"/>
      <c r="AF42" s="25"/>
      <c r="AG42" s="25"/>
      <c r="AH42" s="25"/>
      <c r="AI42" s="25"/>
      <c r="AJ42" s="25"/>
      <c r="AK42" s="25"/>
      <c r="AL42" s="25"/>
      <c r="AM42" s="25"/>
      <c r="AN42" s="25"/>
      <c r="AO42" s="25"/>
      <c r="AP42" s="25"/>
      <c r="AQ42" s="25"/>
    </row>
    <row r="43" spans="1:43" x14ac:dyDescent="0.25">
      <c r="A43" s="63"/>
      <c r="B43" s="62"/>
      <c r="C43" s="25"/>
      <c r="D43" s="25"/>
      <c r="E43" s="25"/>
      <c r="F43" s="25"/>
      <c r="G43" s="25"/>
      <c r="H43" s="25"/>
      <c r="I43" s="25"/>
      <c r="J43" s="25"/>
      <c r="K43" s="25"/>
      <c r="L43" s="25"/>
      <c r="M43" s="25"/>
      <c r="N43" s="25"/>
      <c r="O43" s="25"/>
      <c r="P43" s="25"/>
      <c r="Q43" s="25"/>
      <c r="R43" s="25"/>
      <c r="S43" s="25"/>
      <c r="T43" s="25"/>
      <c r="U43" s="25"/>
      <c r="V43" s="25"/>
      <c r="W43" s="25"/>
      <c r="X43" s="25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25"/>
      <c r="AN43" s="25"/>
      <c r="AO43" s="25"/>
      <c r="AP43" s="25"/>
      <c r="AQ43" s="25"/>
    </row>
    <row r="44" spans="1:43" x14ac:dyDescent="0.25">
      <c r="A44" s="63"/>
      <c r="B44" s="62"/>
      <c r="C44" s="25"/>
      <c r="D44" s="25"/>
      <c r="E44" s="25"/>
      <c r="F44" s="25"/>
      <c r="G44" s="25"/>
      <c r="H44" s="25"/>
      <c r="I44" s="25"/>
      <c r="J44" s="25"/>
      <c r="K44" s="25"/>
      <c r="L44" s="25"/>
      <c r="M44" s="25"/>
      <c r="N44" s="25"/>
      <c r="O44" s="25"/>
      <c r="P44" s="25"/>
      <c r="Q44" s="25"/>
      <c r="R44" s="25"/>
      <c r="S44" s="25"/>
      <c r="T44" s="25"/>
      <c r="U44" s="25"/>
      <c r="V44" s="25"/>
      <c r="W44" s="25"/>
      <c r="X44" s="25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25"/>
      <c r="AN44" s="25"/>
      <c r="AO44" s="25"/>
      <c r="AP44" s="25"/>
      <c r="AQ44" s="25"/>
    </row>
    <row r="45" spans="1:43" x14ac:dyDescent="0.25">
      <c r="A45" s="63"/>
      <c r="B45" s="62"/>
      <c r="C45" s="25"/>
      <c r="D45" s="25"/>
      <c r="E45" s="25"/>
      <c r="F45" s="25"/>
      <c r="G45" s="25"/>
      <c r="H45" s="25"/>
      <c r="I45" s="25"/>
      <c r="J45" s="25"/>
      <c r="K45" s="25"/>
      <c r="L45" s="25"/>
      <c r="M45" s="25"/>
      <c r="N45" s="25"/>
      <c r="O45" s="25"/>
      <c r="P45" s="25"/>
      <c r="Q45" s="25"/>
      <c r="R45" s="25"/>
      <c r="S45" s="25"/>
      <c r="T45" s="25"/>
      <c r="U45" s="25"/>
      <c r="V45" s="25"/>
      <c r="W45" s="25"/>
      <c r="X45" s="25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25"/>
      <c r="AN45" s="25"/>
      <c r="AO45" s="25"/>
      <c r="AP45" s="25"/>
      <c r="AQ45" s="25"/>
    </row>
    <row r="46" spans="1:43" x14ac:dyDescent="0.25">
      <c r="A46" s="63"/>
      <c r="B46" s="62"/>
      <c r="C46" s="25"/>
      <c r="D46" s="25"/>
      <c r="E46" s="25"/>
      <c r="F46" s="25"/>
      <c r="G46" s="25"/>
      <c r="H46" s="25"/>
      <c r="I46" s="25"/>
      <c r="J46" s="25"/>
      <c r="K46" s="25"/>
      <c r="L46" s="25"/>
      <c r="M46" s="25"/>
      <c r="N46" s="25"/>
      <c r="O46" s="25"/>
      <c r="P46" s="25"/>
      <c r="Q46" s="25"/>
      <c r="R46" s="25"/>
      <c r="S46" s="25"/>
      <c r="T46" s="25"/>
      <c r="U46" s="25"/>
      <c r="V46" s="25"/>
      <c r="W46" s="25"/>
      <c r="X46" s="25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25"/>
      <c r="AN46" s="25"/>
      <c r="AO46" s="25"/>
      <c r="AP46" s="25"/>
      <c r="AQ46" s="25"/>
    </row>
    <row r="47" spans="1:43" x14ac:dyDescent="0.25">
      <c r="A47" s="63"/>
      <c r="B47" s="62"/>
      <c r="C47" s="25"/>
      <c r="D47" s="25"/>
      <c r="E47" s="25"/>
      <c r="F47" s="25"/>
      <c r="G47" s="25"/>
      <c r="H47" s="25"/>
      <c r="I47" s="25"/>
      <c r="J47" s="25"/>
      <c r="K47" s="25"/>
      <c r="L47" s="25"/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25"/>
      <c r="AN47" s="25"/>
      <c r="AO47" s="25"/>
      <c r="AP47" s="25"/>
      <c r="AQ47" s="25"/>
    </row>
    <row r="48" spans="1:43" x14ac:dyDescent="0.25">
      <c r="A48" s="63"/>
      <c r="B48" s="62"/>
      <c r="C48" s="25"/>
      <c r="D48" s="25"/>
      <c r="E48" s="25"/>
      <c r="F48" s="25"/>
      <c r="G48" s="25"/>
      <c r="H48" s="25"/>
      <c r="I48" s="25"/>
      <c r="J48" s="25"/>
      <c r="K48" s="25"/>
      <c r="L48" s="25"/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25"/>
      <c r="AN48" s="25"/>
      <c r="AO48" s="25"/>
      <c r="AP48" s="25"/>
      <c r="AQ48" s="25"/>
    </row>
    <row r="49" spans="1:43" x14ac:dyDescent="0.25">
      <c r="A49" s="63"/>
      <c r="B49" s="62"/>
      <c r="C49" s="25"/>
      <c r="D49" s="25"/>
      <c r="E49" s="25"/>
      <c r="F49" s="25"/>
      <c r="G49" s="25"/>
      <c r="H49" s="25"/>
      <c r="I49" s="25"/>
      <c r="J49" s="25"/>
      <c r="K49" s="25"/>
      <c r="L49" s="25"/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25"/>
      <c r="AN49" s="25"/>
      <c r="AO49" s="25"/>
      <c r="AP49" s="25"/>
      <c r="AQ49" s="25"/>
    </row>
    <row r="50" spans="1:43" x14ac:dyDescent="0.25">
      <c r="A50" s="63"/>
      <c r="B50" s="62"/>
      <c r="C50" s="25"/>
      <c r="D50" s="25"/>
      <c r="E50" s="25"/>
      <c r="F50" s="25"/>
      <c r="G50" s="25"/>
      <c r="H50" s="25"/>
      <c r="I50" s="25"/>
      <c r="J50" s="25"/>
      <c r="K50" s="25"/>
      <c r="L50" s="25"/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25"/>
      <c r="AN50" s="25"/>
      <c r="AO50" s="25"/>
      <c r="AP50" s="25"/>
      <c r="AQ50" s="25"/>
    </row>
    <row r="51" spans="1:43" x14ac:dyDescent="0.25">
      <c r="A51" s="31"/>
    </row>
  </sheetData>
  <mergeCells count="1">
    <mergeCell ref="BL20:BW20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Дашборд</vt:lpstr>
      <vt:lpstr>Данные</vt:lpstr>
      <vt:lpstr>Обработка</vt:lpstr>
    </vt:vector>
  </TitlesOfParts>
  <Company>diakov.net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lux</dc:creator>
  <cp:lastModifiedBy>pochta</cp:lastModifiedBy>
  <cp:lastPrinted>2020-06-18T11:42:58Z</cp:lastPrinted>
  <dcterms:created xsi:type="dcterms:W3CDTF">2019-04-30T08:29:58Z</dcterms:created>
  <dcterms:modified xsi:type="dcterms:W3CDTF">2021-05-27T06:54:00Z</dcterms:modified>
</cp:coreProperties>
</file>