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Z:\Байдаченко\Дашборд\2021\27052021\"/>
    </mc:Choice>
  </mc:AlternateContent>
  <bookViews>
    <workbookView xWindow="0" yWindow="0" windowWidth="19200" windowHeight="10905"/>
  </bookViews>
  <sheets>
    <sheet name="Дашборд" sheetId="1" r:id="rId1"/>
    <sheet name="Данные" sheetId="2" r:id="rId2"/>
    <sheet name="Обработка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3" l="1"/>
  <c r="B33" i="3"/>
  <c r="B31" i="3"/>
  <c r="A33" i="3"/>
  <c r="A32" i="3"/>
  <c r="A31" i="3"/>
  <c r="B29" i="3"/>
  <c r="B28" i="3"/>
  <c r="A29" i="3"/>
  <c r="A28" i="3"/>
  <c r="B26" i="3"/>
  <c r="B25" i="3"/>
  <c r="A26" i="3"/>
  <c r="A25" i="3"/>
  <c r="A21" i="3"/>
  <c r="B20" i="3"/>
  <c r="B21" i="3"/>
  <c r="B22" i="3"/>
  <c r="B23" i="3"/>
  <c r="B19" i="3"/>
  <c r="A23" i="3"/>
  <c r="A22" i="3"/>
  <c r="A20" i="3"/>
  <c r="A19" i="3"/>
  <c r="B16" i="3"/>
  <c r="B17" i="3"/>
  <c r="B15" i="3"/>
  <c r="A17" i="3"/>
  <c r="A16" i="3"/>
  <c r="A15" i="3"/>
  <c r="B13" i="3"/>
  <c r="A13" i="3"/>
  <c r="A12" i="3"/>
  <c r="B12" i="3" s="1"/>
  <c r="A11" i="3"/>
  <c r="B11" i="3" s="1"/>
  <c r="B8" i="3"/>
  <c r="B7" i="3"/>
  <c r="A8" i="3"/>
  <c r="A7" i="3"/>
  <c r="J6" i="3" l="1"/>
  <c r="H6" i="3"/>
  <c r="F6" i="3" l="1"/>
  <c r="AQ6" i="3" l="1"/>
</calcChain>
</file>

<file path=xl/sharedStrings.xml><?xml version="1.0" encoding="utf-8"?>
<sst xmlns="http://schemas.openxmlformats.org/spreadsheetml/2006/main" count="31" uniqueCount="27">
  <si>
    <t>2017 год</t>
  </si>
  <si>
    <t>2018 год</t>
  </si>
  <si>
    <t>2019 год</t>
  </si>
  <si>
    <t>2017г</t>
  </si>
  <si>
    <t>2018г</t>
  </si>
  <si>
    <t>2019г</t>
  </si>
  <si>
    <t>2020г</t>
  </si>
  <si>
    <t xml:space="preserve">Сумма начисленных субсидий населению на оплату жилого помещения и коммунальных услуг за отчетный период </t>
  </si>
  <si>
    <t>Объем средств, предусмотренных на предоставление социальной поддержки по оплате жилого помещения и коммунальных услуг</t>
  </si>
  <si>
    <t>Протяженность автодорог общего пользования местного значения, находящихся в собственности муниципальных образований на конец года, всего</t>
  </si>
  <si>
    <t>С усовершенствованным покрытием (цементобетонные, асфальтобетонные и типа асфальтобетона, из щебня и гравия, обработанных вяжущими материалами)</t>
  </si>
  <si>
    <t>С твердым покрытием</t>
  </si>
  <si>
    <t xml:space="preserve">Отгружено товаров собственного производства, выполнено работ и услуг собственными силами (без субъектов малого предпринимательства), средняя численность работников которых превышает 15 человек, по фактическим видам экономической деятельности </t>
  </si>
  <si>
    <t>Продано товаров несобственного производства (без субъектов малого предпринимательства)</t>
  </si>
  <si>
    <t>Среднемесячная номинальная начисленная заработная плата работников крупных, средних предприятий и некоммерческих организаций городского округа (муниципального района)</t>
  </si>
  <si>
    <t>Среднемесячная номинальная начисленная заработная плата работников муниципальных дошкольных образовательных организаций</t>
  </si>
  <si>
    <t>Среднемесячная номинальная начисленная заработная плата работников муниципальных общеобразовательных организаций</t>
  </si>
  <si>
    <t>Среднемесячная номинальная начисленная заработная плата работников муниципальных учреждений культуры и искусства</t>
  </si>
  <si>
    <t xml:space="preserve"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 </t>
  </si>
  <si>
    <t xml:space="preserve">Общая площадь жилых помещений, приходящаяся в среднем на одного жителя </t>
  </si>
  <si>
    <t>Общая площадь жилых помещений, введенная в действие за год, приходящаяся в среднем на одного жителя</t>
  </si>
  <si>
    <t>Торговля розничная, кроме торговли автотранспортными средствами и мотоциклами</t>
  </si>
  <si>
    <t>Торговля всего</t>
  </si>
  <si>
    <t>Женщины</t>
  </si>
  <si>
    <t>Мужчины</t>
  </si>
  <si>
    <t>Всего населения</t>
  </si>
  <si>
    <t>с твердым покрытием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</si>
</sst>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4"/>
      <color theme="1"/>
      <name val="Calibri"/>
      <family val="2"/>
      <charset val="1"/>
      <scheme val="minor"/>
    </font>
    <font>
      <sz val="8"/>
      <color rgb="FF000000"/>
      <name val="Segoe U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1"/>
      <scheme val="minor"/>
    </font>
    <font>
      <u/>
      <sz val="14"/>
      <color theme="10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name val="Times New Roman"/>
      <family val="1"/>
      <charset val="204"/>
    </font>
    <font>
      <sz val="10"/>
      <color indexed="8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3" fillId="0" borderId="0" xfId="0" applyFont="1"/>
    <xf numFmtId="0" fontId="4" fillId="0" borderId="0" xfId="0" applyFont="1"/>
    <xf numFmtId="9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9" fontId="7" fillId="0" borderId="0" xfId="0" applyNumberFormat="1" applyFont="1" applyAlignment="1">
      <alignment horizontal="center"/>
    </xf>
    <xf numFmtId="0" fontId="8" fillId="0" borderId="0" xfId="0" applyFont="1"/>
    <xf numFmtId="0" fontId="10" fillId="0" borderId="0" xfId="2" applyFont="1"/>
    <xf numFmtId="9" fontId="0" fillId="0" borderId="3" xfId="0" applyNumberFormat="1" applyBorder="1" applyAlignment="1">
      <alignment wrapText="1"/>
    </xf>
    <xf numFmtId="0" fontId="0" fillId="0" borderId="3" xfId="0" applyNumberFormat="1" applyBorder="1" applyAlignment="1">
      <alignment wrapText="1"/>
    </xf>
    <xf numFmtId="0" fontId="0" fillId="3" borderId="0" xfId="0" applyFill="1"/>
    <xf numFmtId="0" fontId="0" fillId="3" borderId="0" xfId="0" applyFill="1" applyAlignment="1">
      <alignment horizontal="right"/>
    </xf>
    <xf numFmtId="0" fontId="11" fillId="0" borderId="0" xfId="0" applyFont="1"/>
    <xf numFmtId="0" fontId="0" fillId="0" borderId="0" xfId="0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center"/>
    </xf>
    <xf numFmtId="0" fontId="0" fillId="0" borderId="4" xfId="0" applyBorder="1"/>
    <xf numFmtId="0" fontId="2" fillId="2" borderId="4" xfId="0" applyFont="1" applyFill="1" applyBorder="1" applyAlignment="1">
      <alignment horizontal="center" vertical="center"/>
    </xf>
    <xf numFmtId="0" fontId="0" fillId="0" borderId="4" xfId="1" applyNumberFormat="1" applyFont="1" applyBorder="1" applyAlignment="1">
      <alignment horizontal="center"/>
    </xf>
    <xf numFmtId="9" fontId="0" fillId="0" borderId="4" xfId="1" applyFont="1" applyBorder="1" applyAlignment="1">
      <alignment horizontal="center"/>
    </xf>
    <xf numFmtId="9" fontId="0" fillId="0" borderId="4" xfId="1" applyNumberFormat="1" applyFont="1" applyBorder="1" applyAlignment="1">
      <alignment horizontal="center" wrapText="1"/>
    </xf>
    <xf numFmtId="0" fontId="13" fillId="3" borderId="0" xfId="0" applyFont="1" applyFill="1"/>
    <xf numFmtId="9" fontId="0" fillId="0" borderId="0" xfId="0" applyNumberFormat="1" applyAlignment="1">
      <alignment wrapText="1"/>
    </xf>
    <xf numFmtId="0" fontId="11" fillId="0" borderId="4" xfId="0" applyFont="1" applyBorder="1"/>
    <xf numFmtId="0" fontId="11" fillId="0" borderId="4" xfId="0" applyFont="1" applyBorder="1" applyAlignment="1">
      <alignment wrapText="1"/>
    </xf>
    <xf numFmtId="0" fontId="11" fillId="0" borderId="4" xfId="0" applyFont="1" applyFill="1" applyBorder="1"/>
    <xf numFmtId="0" fontId="14" fillId="0" borderId="4" xfId="2" applyFont="1" applyBorder="1"/>
    <xf numFmtId="9" fontId="12" fillId="0" borderId="1" xfId="0" applyNumberFormat="1" applyFont="1" applyFill="1" applyBorder="1" applyAlignment="1">
      <alignment horizontal="left" vertical="center" wrapText="1"/>
    </xf>
    <xf numFmtId="9" fontId="12" fillId="0" borderId="7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8" xfId="0" applyBorder="1"/>
    <xf numFmtId="9" fontId="12" fillId="0" borderId="9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6" fillId="0" borderId="10" xfId="0" applyFont="1" applyBorder="1" applyAlignment="1">
      <alignment vertical="center" wrapText="1"/>
    </xf>
    <xf numFmtId="9" fontId="15" fillId="0" borderId="11" xfId="0" applyNumberFormat="1" applyFont="1" applyFill="1" applyBorder="1" applyAlignment="1">
      <alignment horizontal="left" vertical="center" wrapText="1"/>
    </xf>
    <xf numFmtId="0" fontId="0" fillId="0" borderId="4" xfId="0" applyFill="1" applyBorder="1"/>
    <xf numFmtId="3" fontId="15" fillId="0" borderId="4" xfId="0" applyNumberFormat="1" applyFont="1" applyFill="1" applyBorder="1" applyAlignment="1">
      <alignment horizontal="center" vertical="center"/>
    </xf>
    <xf numFmtId="0" fontId="17" fillId="3" borderId="4" xfId="0" applyFont="1" applyFill="1" applyBorder="1"/>
    <xf numFmtId="0" fontId="17" fillId="0" borderId="4" xfId="0" applyFont="1" applyBorder="1"/>
    <xf numFmtId="9" fontId="15" fillId="0" borderId="5" xfId="0" applyNumberFormat="1" applyFont="1" applyFill="1" applyBorder="1" applyAlignment="1">
      <alignment horizontal="left" vertical="center" wrapText="1"/>
    </xf>
    <xf numFmtId="0" fontId="15" fillId="0" borderId="8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wrapText="1"/>
    </xf>
    <xf numFmtId="0" fontId="0" fillId="3" borderId="4" xfId="0" applyFill="1" applyBorder="1"/>
    <xf numFmtId="9" fontId="15" fillId="0" borderId="4" xfId="0" applyNumberFormat="1" applyFont="1" applyFill="1" applyBorder="1" applyAlignment="1">
      <alignment horizontal="left" vertical="center" wrapText="1"/>
    </xf>
    <xf numFmtId="9" fontId="15" fillId="0" borderId="1" xfId="0" applyNumberFormat="1" applyFont="1" applyFill="1" applyBorder="1" applyAlignment="1">
      <alignment horizontal="left" vertical="center"/>
    </xf>
    <xf numFmtId="0" fontId="0" fillId="0" borderId="12" xfId="0" applyNumberFormat="1" applyBorder="1" applyAlignment="1">
      <alignment wrapText="1"/>
    </xf>
    <xf numFmtId="9" fontId="0" fillId="0" borderId="12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9" fontId="0" fillId="0" borderId="4" xfId="0" applyNumberForma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3" xfId="1" applyNumberFormat="1" applyFont="1" applyBorder="1" applyAlignment="1">
      <alignment horizontal="center"/>
    </xf>
    <xf numFmtId="0" fontId="0" fillId="0" borderId="8" xfId="1" applyNumberFormat="1" applyFont="1" applyBorder="1" applyAlignment="1">
      <alignment horizontal="center"/>
    </xf>
    <xf numFmtId="0" fontId="0" fillId="0" borderId="14" xfId="0" applyNumberFormat="1" applyBorder="1" applyAlignment="1">
      <alignment wrapText="1"/>
    </xf>
    <xf numFmtId="0" fontId="0" fillId="0" borderId="14" xfId="0" applyBorder="1"/>
    <xf numFmtId="0" fontId="4" fillId="0" borderId="4" xfId="0" applyFont="1" applyBorder="1"/>
    <xf numFmtId="0" fontId="3" fillId="0" borderId="4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18" fillId="0" borderId="0" xfId="2" applyFont="1" applyAlignment="1">
      <alignment vertical="top" wrapText="1"/>
    </xf>
    <xf numFmtId="0" fontId="15" fillId="0" borderId="4" xfId="0" applyNumberFormat="1" applyFont="1" applyFill="1" applyBorder="1" applyAlignment="1">
      <alignment horizontal="right" vertical="center"/>
    </xf>
    <xf numFmtId="9" fontId="12" fillId="0" borderId="11" xfId="0" applyNumberFormat="1" applyFont="1" applyFill="1" applyBorder="1" applyAlignment="1">
      <alignment horizontal="left" vertical="center" wrapText="1"/>
    </xf>
    <xf numFmtId="0" fontId="11" fillId="0" borderId="4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9" fontId="19" fillId="0" borderId="4" xfId="0" applyNumberFormat="1" applyFont="1" applyFill="1" applyBorder="1" applyAlignment="1">
      <alignment horizontal="left" vertical="top" wrapText="1"/>
    </xf>
    <xf numFmtId="2" fontId="15" fillId="0" borderId="4" xfId="0" applyNumberFormat="1" applyFont="1" applyFill="1" applyBorder="1" applyAlignment="1">
      <alignment horizontal="center" vertical="center"/>
    </xf>
    <xf numFmtId="9" fontId="20" fillId="0" borderId="4" xfId="0" applyNumberFormat="1" applyFont="1" applyFill="1" applyBorder="1" applyAlignment="1">
      <alignment horizontal="left" vertical="top" wrapText="1"/>
    </xf>
    <xf numFmtId="2" fontId="11" fillId="3" borderId="4" xfId="0" applyNumberFormat="1" applyFont="1" applyFill="1" applyBorder="1"/>
    <xf numFmtId="2" fontId="0" fillId="3" borderId="4" xfId="0" applyNumberFormat="1" applyFill="1" applyBorder="1"/>
    <xf numFmtId="2" fontId="11" fillId="0" borderId="4" xfId="0" applyNumberFormat="1" applyFont="1" applyBorder="1"/>
    <xf numFmtId="2" fontId="0" fillId="0" borderId="4" xfId="0" applyNumberFormat="1" applyBorder="1"/>
    <xf numFmtId="2" fontId="0" fillId="0" borderId="0" xfId="0" applyNumberFormat="1"/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9" fillId="0" borderId="0" xfId="2" applyAlignment="1">
      <alignment horizontal="left"/>
    </xf>
    <xf numFmtId="0" fontId="0" fillId="0" borderId="0" xfId="0" applyAlignment="1">
      <alignment horizontal="left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CCFF"/>
      <color rgb="FFFFBE00"/>
      <color rgb="FFFFFDA9"/>
      <color rgb="FFFF66FF"/>
      <color rgb="FFFFD757"/>
      <color rgb="FFFFC6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Социальная</a:t>
            </a:r>
            <a:r>
              <a:rPr lang="ru-R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поддержка населения, млн.руб. </a:t>
            </a:r>
            <a:endParaRPr lang="ru-RU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64610673665791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EB-4A30-A66F-78D04E3284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Обработка!$A$7:$A$8</c:f>
              <c:strCache>
                <c:ptCount val="2"/>
                <c:pt idx="0">
                  <c:v>Сумма начисленных субсидий населению на оплату жилого помещения и коммунальных услуг за отчетный период </c:v>
                </c:pt>
                <c:pt idx="1">
                  <c:v>Объем средств, предусмотренных на предоставление социальной поддержки по оплате жилого помещения и коммунальных услуг</c:v>
                </c:pt>
              </c:strCache>
            </c:strRef>
          </c:cat>
          <c:val>
            <c:numRef>
              <c:f>Обработка!$B$7:$B$8</c:f>
              <c:numCache>
                <c:formatCode>General</c:formatCode>
                <c:ptCount val="2"/>
                <c:pt idx="0">
                  <c:v>2.6</c:v>
                </c:pt>
                <c:pt idx="1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B-4A30-A66F-78D04E3284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11715880"/>
        <c:axId val="472195600"/>
      </c:barChart>
      <c:catAx>
        <c:axId val="311715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472195600"/>
        <c:crosses val="autoZero"/>
        <c:auto val="1"/>
        <c:lblAlgn val="ctr"/>
        <c:lblOffset val="100"/>
        <c:noMultiLvlLbl val="0"/>
      </c:catAx>
      <c:valAx>
        <c:axId val="47219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1715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Дороги, км.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Обработка!$A$11:$A$13</c:f>
              <c:strCache>
                <c:ptCount val="3"/>
                <c:pt idx="0">
                  <c:v>С твердым покрытием</c:v>
                </c:pt>
                <c:pt idx="1">
                  <c:v>С усовершенствованным покрытием (цементобетонные, асфальтобетонные и типа асфальтобетона, из щебня и гравия, обработанных вяжущими материалами)</c:v>
                </c:pt>
                <c:pt idx="2">
                  <c:v>Протяженность автодорог общего пользования местного значения, находящихся в собственности муниципальных образований на конец года, всего</c:v>
                </c:pt>
              </c:strCache>
            </c:strRef>
          </c:cat>
          <c:val>
            <c:numRef>
              <c:f>Обработка!$B$11:$B$13</c:f>
              <c:numCache>
                <c:formatCode>General</c:formatCode>
                <c:ptCount val="3"/>
                <c:pt idx="0">
                  <c:v>123.8</c:v>
                </c:pt>
                <c:pt idx="1">
                  <c:v>33.4</c:v>
                </c:pt>
                <c:pt idx="2">
                  <c:v>185.3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F-4D13-B5F2-AA2F1617568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57478912"/>
        <c:axId val="479995528"/>
      </c:barChart>
      <c:catAx>
        <c:axId val="457478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479995528"/>
        <c:crosses val="autoZero"/>
        <c:auto val="1"/>
        <c:lblAlgn val="ctr"/>
        <c:lblOffset val="100"/>
        <c:noMultiLvlLbl val="0"/>
      </c:catAx>
      <c:valAx>
        <c:axId val="479995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747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Деятельность предприятий, млн.руб.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Обработка!$A$15:$A$17</c:f>
              <c:strCache>
                <c:ptCount val="3"/>
                <c:pt idx="0">
                  <c:v>Отгружено товаров собственного производства, выполнено работ и услуг собственными силами (без субъектов малого предпринимательства), средняя численность работников которых превышает 15 человек, по фактическим видам экономической деятельности </c:v>
                </c:pt>
                <c:pt idx="1">
                  <c:v>Отгружено товаров собственного производства, выполнено работ и услуг собственными силами (без субъектов малого предпринимательства), средняя численность работников которых превышает 15 человек, по фактическим видам экономической деятельности </c:v>
                </c:pt>
                <c:pt idx="2">
                  <c:v>Продано товаров несобственного производства (без субъектов малого предпринимательства)</c:v>
                </c:pt>
              </c:strCache>
            </c:strRef>
          </c:cat>
          <c:val>
            <c:numRef>
              <c:f>Обработка!$B$15:$B$17</c:f>
              <c:numCache>
                <c:formatCode>General</c:formatCode>
                <c:ptCount val="3"/>
                <c:pt idx="0">
                  <c:v>2776.4</c:v>
                </c:pt>
                <c:pt idx="1">
                  <c:v>2776.4</c:v>
                </c:pt>
                <c:pt idx="2">
                  <c:v>298.3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C-44DB-994E-EB48D5AD43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05530192"/>
        <c:axId val="305529536"/>
      </c:barChart>
      <c:catAx>
        <c:axId val="30553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05529536"/>
        <c:crosses val="autoZero"/>
        <c:auto val="1"/>
        <c:lblAlgn val="ctr"/>
        <c:lblOffset val="100"/>
        <c:noMultiLvlLbl val="0"/>
      </c:catAx>
      <c:valAx>
        <c:axId val="305529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553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 b="1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Показатели для оценки эффективности деятельности органов местного самоуправления городских округов и муниципальных районов, млн.руб.</a:t>
            </a:r>
            <a:endParaRPr lang="ru-RU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393123359580052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Обработка!$A$19:$A$23</c:f>
              <c:strCache>
                <c:ptCount val="5"/>
                <c:pt idx="0">
                  <c:v>Среднемесячная номинальная начисленная заработная плата работников крупных, средних предприятий и некоммерческих организаций городского округа (муниципального района)</c:v>
                </c:pt>
                <c:pt idx="1">
                  <c:v>Среднемесячная номинальная начисленная заработная плата работников муниципальных дошкольных образовательных организаций</c:v>
                </c:pt>
                <c:pt idx="2">
                  <c:v>Среднемесячная номинальная начисленная заработная плата работников муниципальных общеобразовательных организаций</c:v>
                </c:pt>
                <c:pt idx="3">
                  <c:v>Среднемесячная номинальная начисленная заработная плата работников муниципальных учреждений культуры и искусства</c:v>
                </c:pt>
                <c:pt idx="4">
                  <c:v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 </c:v>
                </c:pt>
              </c:strCache>
            </c:strRef>
          </c:cat>
          <c:val>
            <c:numRef>
              <c:f>Обработка!$B$19:$B$23</c:f>
              <c:numCache>
                <c:formatCode>General</c:formatCode>
                <c:ptCount val="5"/>
                <c:pt idx="0">
                  <c:v>0.03</c:v>
                </c:pt>
                <c:pt idx="1">
                  <c:v>1.7999999999999999E-2</c:v>
                </c:pt>
                <c:pt idx="2">
                  <c:v>0.02</c:v>
                </c:pt>
                <c:pt idx="3">
                  <c:v>0.02</c:v>
                </c:pt>
                <c:pt idx="4">
                  <c:v>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0-4EEE-BDEE-4954A84897E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05476584"/>
        <c:axId val="505472648"/>
      </c:barChart>
      <c:catAx>
        <c:axId val="505476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505472648"/>
        <c:crosses val="autoZero"/>
        <c:auto val="1"/>
        <c:lblAlgn val="ctr"/>
        <c:lblOffset val="100"/>
        <c:noMultiLvlLbl val="0"/>
      </c:catAx>
      <c:valAx>
        <c:axId val="505472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5476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Кв.м.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Обработка!$A$25:$A$26</c:f>
              <c:strCache>
                <c:ptCount val="2"/>
                <c:pt idx="0">
                  <c:v>Общая площадь жилых помещений, приходящаяся в среднем на одного жителя </c:v>
                </c:pt>
                <c:pt idx="1">
                  <c:v>Общая площадь жилых помещений, введенная в действие за год, приходящаяся в среднем на одного жителя</c:v>
                </c:pt>
              </c:strCache>
            </c:strRef>
          </c:cat>
          <c:val>
            <c:numRef>
              <c:f>Обработка!$B$25:$B$26</c:f>
              <c:numCache>
                <c:formatCode>General</c:formatCode>
                <c:ptCount val="2"/>
                <c:pt idx="0">
                  <c:v>32.700000000000003</c:v>
                </c:pt>
                <c:pt idx="1">
                  <c:v>0.17799999999999999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B-4345-9677-A8B1F5D1FE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93735000"/>
        <c:axId val="393734672"/>
      </c:barChart>
      <c:catAx>
        <c:axId val="393735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93734672"/>
        <c:crosses val="autoZero"/>
        <c:auto val="1"/>
        <c:lblAlgn val="ctr"/>
        <c:lblOffset val="100"/>
        <c:noMultiLvlLbl val="0"/>
      </c:catAx>
      <c:valAx>
        <c:axId val="393734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373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Торговля,</a:t>
            </a:r>
            <a:r>
              <a:rPr lang="ru-R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млн.руб.</a:t>
            </a:r>
            <a:endParaRPr lang="ru-RU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Обработка!$A$28:$A$29</c:f>
              <c:strCache>
                <c:ptCount val="2"/>
                <c:pt idx="0">
                  <c:v>Торговля розничная, кроме торговли автотранспортными средствами и мотоциклами</c:v>
                </c:pt>
                <c:pt idx="1">
                  <c:v>Торговля всего</c:v>
                </c:pt>
              </c:strCache>
            </c:strRef>
          </c:cat>
          <c:val>
            <c:numRef>
              <c:f>Обработка!$B$28:$B$29</c:f>
              <c:numCache>
                <c:formatCode>General</c:formatCode>
                <c:ptCount val="2"/>
                <c:pt idx="0">
                  <c:v>368</c:v>
                </c:pt>
                <c:pt idx="1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C-4CCB-8E9B-04169F0706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50876480"/>
        <c:axId val="450871560"/>
      </c:barChart>
      <c:catAx>
        <c:axId val="450876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450871560"/>
        <c:crosses val="autoZero"/>
        <c:auto val="1"/>
        <c:lblAlgn val="ctr"/>
        <c:lblOffset val="100"/>
        <c:noMultiLvlLbl val="0"/>
      </c:catAx>
      <c:valAx>
        <c:axId val="450871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087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Население, человек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Обработка!$A$31:$A$33</c:f>
              <c:strCache>
                <c:ptCount val="3"/>
                <c:pt idx="0">
                  <c:v>Женщины</c:v>
                </c:pt>
                <c:pt idx="1">
                  <c:v>Мужчины</c:v>
                </c:pt>
                <c:pt idx="2">
                  <c:v>Всего населения</c:v>
                </c:pt>
              </c:strCache>
            </c:strRef>
          </c:cat>
          <c:val>
            <c:numRef>
              <c:f>Обработка!$B$31:$B$33</c:f>
              <c:numCache>
                <c:formatCode>General</c:formatCode>
                <c:ptCount val="3"/>
                <c:pt idx="0">
                  <c:v>7704</c:v>
                </c:pt>
                <c:pt idx="1">
                  <c:v>7000</c:v>
                </c:pt>
                <c:pt idx="2">
                  <c:v>14704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E-44BD-AEDA-DF644248FB1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46225304"/>
        <c:axId val="309662672"/>
      </c:barChart>
      <c:catAx>
        <c:axId val="446225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09662672"/>
        <c:crosses val="autoZero"/>
        <c:auto val="1"/>
        <c:lblAlgn val="ctr"/>
        <c:lblOffset val="100"/>
        <c:noMultiLvlLbl val="0"/>
      </c:catAx>
      <c:valAx>
        <c:axId val="309662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6225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Обработка!$A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0</xdr:row>
      <xdr:rowOff>0</xdr:rowOff>
    </xdr:from>
    <xdr:ext cx="184731" cy="530658"/>
    <xdr:sp macro="" textlink="">
      <xdr:nvSpPr>
        <xdr:cNvPr id="12" name="TextBox 11"/>
        <xdr:cNvSpPr txBox="1"/>
      </xdr:nvSpPr>
      <xdr:spPr>
        <a:xfrm>
          <a:off x="1238250" y="0"/>
          <a:ext cx="18473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2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0</xdr:row>
          <xdr:rowOff>38100</xdr:rowOff>
        </xdr:from>
        <xdr:to>
          <xdr:col>11</xdr:col>
          <xdr:colOff>419100</xdr:colOff>
          <xdr:row>1</xdr:row>
          <xdr:rowOff>38100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2017 год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552450</xdr:colOff>
          <xdr:row>0</xdr:row>
          <xdr:rowOff>19050</xdr:rowOff>
        </xdr:from>
        <xdr:to>
          <xdr:col>13</xdr:col>
          <xdr:colOff>314325</xdr:colOff>
          <xdr:row>1</xdr:row>
          <xdr:rowOff>19050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2018 год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0</xdr:row>
          <xdr:rowOff>19050</xdr:rowOff>
        </xdr:from>
        <xdr:to>
          <xdr:col>13</xdr:col>
          <xdr:colOff>1143000</xdr:colOff>
          <xdr:row>1</xdr:row>
          <xdr:rowOff>19050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2019 год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1228725</xdr:colOff>
          <xdr:row>0</xdr:row>
          <xdr:rowOff>28575</xdr:rowOff>
        </xdr:from>
        <xdr:to>
          <xdr:col>13</xdr:col>
          <xdr:colOff>2428875</xdr:colOff>
          <xdr:row>1</xdr:row>
          <xdr:rowOff>28575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2020 год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19050</xdr:colOff>
      <xdr:row>1</xdr:row>
      <xdr:rowOff>57150</xdr:rowOff>
    </xdr:from>
    <xdr:to>
      <xdr:col>9</xdr:col>
      <xdr:colOff>38100</xdr:colOff>
      <xdr:row>15</xdr:row>
      <xdr:rowOff>9525</xdr:rowOff>
    </xdr:to>
    <xdr:graphicFrame macro="">
      <xdr:nvGraphicFramePr>
        <xdr:cNvPr id="26" name="Диаграмма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</xdr:colOff>
      <xdr:row>1</xdr:row>
      <xdr:rowOff>57150</xdr:rowOff>
    </xdr:from>
    <xdr:to>
      <xdr:col>13</xdr:col>
      <xdr:colOff>1781175</xdr:colOff>
      <xdr:row>15</xdr:row>
      <xdr:rowOff>9525</xdr:rowOff>
    </xdr:to>
    <xdr:graphicFrame macro="">
      <xdr:nvGraphicFramePr>
        <xdr:cNvPr id="27" name="Диаграмма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1790701</xdr:colOff>
      <xdr:row>1</xdr:row>
      <xdr:rowOff>47625</xdr:rowOff>
    </xdr:from>
    <xdr:to>
      <xdr:col>17</xdr:col>
      <xdr:colOff>323850</xdr:colOff>
      <xdr:row>15</xdr:row>
      <xdr:rowOff>0</xdr:rowOff>
    </xdr:to>
    <xdr:graphicFrame macro="">
      <xdr:nvGraphicFramePr>
        <xdr:cNvPr id="28" name="Диаграмма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17</xdr:col>
      <xdr:colOff>333375</xdr:colOff>
      <xdr:row>29</xdr:row>
      <xdr:rowOff>76200</xdr:rowOff>
    </xdr:to>
    <xdr:graphicFrame macro="">
      <xdr:nvGraphicFramePr>
        <xdr:cNvPr id="29" name="Диаграмма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29</xdr:row>
      <xdr:rowOff>66675</xdr:rowOff>
    </xdr:from>
    <xdr:to>
      <xdr:col>9</xdr:col>
      <xdr:colOff>19050</xdr:colOff>
      <xdr:row>43</xdr:row>
      <xdr:rowOff>142875</xdr:rowOff>
    </xdr:to>
    <xdr:graphicFrame macro="">
      <xdr:nvGraphicFramePr>
        <xdr:cNvPr id="30" name="Диаграмма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19050</xdr:colOff>
      <xdr:row>29</xdr:row>
      <xdr:rowOff>76200</xdr:rowOff>
    </xdr:from>
    <xdr:to>
      <xdr:col>13</xdr:col>
      <xdr:colOff>1752600</xdr:colOff>
      <xdr:row>43</xdr:row>
      <xdr:rowOff>152400</xdr:rowOff>
    </xdr:to>
    <xdr:graphicFrame macro="">
      <xdr:nvGraphicFramePr>
        <xdr:cNvPr id="31" name="Диаграмма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1762124</xdr:colOff>
      <xdr:row>29</xdr:row>
      <xdr:rowOff>76200</xdr:rowOff>
    </xdr:from>
    <xdr:to>
      <xdr:col>17</xdr:col>
      <xdr:colOff>352424</xdr:colOff>
      <xdr:row>43</xdr:row>
      <xdr:rowOff>152400</xdr:rowOff>
    </xdr:to>
    <xdr:graphicFrame macro="">
      <xdr:nvGraphicFramePr>
        <xdr:cNvPr id="32" name="Диаграмма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N93"/>
  <sheetViews>
    <sheetView showGridLines="0" tabSelected="1" topLeftCell="D1" workbookViewId="0">
      <selection activeCell="N47" sqref="N47"/>
    </sheetView>
  </sheetViews>
  <sheetFormatPr defaultRowHeight="15" x14ac:dyDescent="0.25"/>
  <cols>
    <col min="5" max="5" width="2.140625" customWidth="1"/>
    <col min="9" max="9" width="2.140625" customWidth="1"/>
    <col min="13" max="13" width="15.140625" bestFit="1" customWidth="1"/>
    <col min="14" max="14" width="77.85546875" bestFit="1" customWidth="1"/>
  </cols>
  <sheetData>
    <row r="1" spans="1:14" ht="18.75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0"/>
      <c r="N1" s="11"/>
    </row>
    <row r="2" spans="1:14" x14ac:dyDescent="0.25">
      <c r="A2" s="14"/>
      <c r="B2" s="14"/>
      <c r="C2" s="14"/>
      <c r="D2" s="14"/>
      <c r="E2" s="14"/>
      <c r="F2" s="14"/>
      <c r="G2" s="14"/>
      <c r="H2" s="14"/>
      <c r="I2" s="14"/>
      <c r="J2" s="15"/>
      <c r="K2" s="14"/>
      <c r="L2" s="14"/>
    </row>
    <row r="3" spans="1:14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4" ht="18.75" x14ac:dyDescent="0.3">
      <c r="B4" s="77"/>
      <c r="C4" s="77"/>
      <c r="D4" s="77"/>
      <c r="E4" s="8"/>
      <c r="F4" s="77"/>
      <c r="G4" s="77"/>
      <c r="H4" s="77"/>
      <c r="I4" s="7"/>
      <c r="J4" s="78"/>
      <c r="K4" s="78"/>
      <c r="L4" s="78"/>
    </row>
    <row r="5" spans="1:14" ht="21" x14ac:dyDescent="0.35">
      <c r="C5" s="9"/>
      <c r="D5" s="5"/>
      <c r="E5" s="5"/>
      <c r="G5" s="9"/>
      <c r="H5" s="5"/>
      <c r="I5" s="5"/>
      <c r="K5" s="9"/>
      <c r="L5" s="5"/>
    </row>
    <row r="20" spans="10:10" x14ac:dyDescent="0.25">
      <c r="J20" s="16"/>
    </row>
    <row r="93" spans="14:14" x14ac:dyDescent="0.25">
      <c r="N93" s="17"/>
    </row>
  </sheetData>
  <mergeCells count="3">
    <mergeCell ref="B4:D4"/>
    <mergeCell ref="F4:H4"/>
    <mergeCell ref="J4:L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Option Button 2">
              <controlPr defaultSize="0" autoFill="0" autoLine="0" autoPict="0">
                <anchor moveWithCells="1">
                  <from>
                    <xdr:col>9</xdr:col>
                    <xdr:colOff>438150</xdr:colOff>
                    <xdr:row>0</xdr:row>
                    <xdr:rowOff>38100</xdr:rowOff>
                  </from>
                  <to>
                    <xdr:col>11</xdr:col>
                    <xdr:colOff>419100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Option Button 3">
              <controlPr defaultSize="0" autoFill="0" autoLine="0" autoPict="0">
                <anchor moveWithCells="1">
                  <from>
                    <xdr:col>11</xdr:col>
                    <xdr:colOff>552450</xdr:colOff>
                    <xdr:row>0</xdr:row>
                    <xdr:rowOff>19050</xdr:rowOff>
                  </from>
                  <to>
                    <xdr:col>13</xdr:col>
                    <xdr:colOff>314325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Option Button 4">
              <controlPr defaultSize="0" autoFill="0" autoLine="0" autoPict="0">
                <anchor moveWithCells="1">
                  <from>
                    <xdr:col>13</xdr:col>
                    <xdr:colOff>76200</xdr:colOff>
                    <xdr:row>0</xdr:row>
                    <xdr:rowOff>19050</xdr:rowOff>
                  </from>
                  <to>
                    <xdr:col>13</xdr:col>
                    <xdr:colOff>1143000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Option Button 7">
              <controlPr defaultSize="0" autoFill="0" autoLine="0" autoPict="0">
                <anchor moveWithCells="1">
                  <from>
                    <xdr:col>13</xdr:col>
                    <xdr:colOff>1228725</xdr:colOff>
                    <xdr:row>0</xdr:row>
                    <xdr:rowOff>28575</xdr:rowOff>
                  </from>
                  <to>
                    <xdr:col>13</xdr:col>
                    <xdr:colOff>2428875</xdr:colOff>
                    <xdr:row>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37"/>
  <sheetViews>
    <sheetView showGridLines="0" topLeftCell="A14" workbookViewId="0">
      <selection activeCell="E28" sqref="E28"/>
    </sheetView>
  </sheetViews>
  <sheetFormatPr defaultRowHeight="15" x14ac:dyDescent="0.25"/>
  <cols>
    <col min="1" max="1" width="42.42578125" customWidth="1"/>
    <col min="2" max="2" width="22.7109375" bestFit="1" customWidth="1"/>
    <col min="3" max="3" width="20" bestFit="1" customWidth="1"/>
    <col min="4" max="6" width="20" customWidth="1"/>
    <col min="7" max="7" width="20.42578125" bestFit="1" customWidth="1"/>
    <col min="8" max="8" width="15.140625" bestFit="1" customWidth="1"/>
    <col min="9" max="9" width="20.85546875" customWidth="1"/>
  </cols>
  <sheetData>
    <row r="1" spans="1:10" x14ac:dyDescent="0.25">
      <c r="A1" s="27"/>
      <c r="B1" s="27" t="s">
        <v>3</v>
      </c>
      <c r="C1" s="27" t="s">
        <v>4</v>
      </c>
      <c r="D1" s="27" t="s">
        <v>5</v>
      </c>
      <c r="E1" s="27" t="s">
        <v>6</v>
      </c>
      <c r="F1" s="29"/>
      <c r="G1" s="29" t="s">
        <v>3</v>
      </c>
      <c r="H1" s="27" t="s">
        <v>4</v>
      </c>
      <c r="I1" s="30" t="s">
        <v>5</v>
      </c>
      <c r="J1" s="27">
        <v>2020</v>
      </c>
    </row>
    <row r="2" spans="1:10" ht="21" customHeight="1" x14ac:dyDescent="0.25">
      <c r="A2" s="62" t="s">
        <v>7</v>
      </c>
      <c r="B2" s="27">
        <v>1.8</v>
      </c>
      <c r="C2" s="27">
        <v>1.9</v>
      </c>
      <c r="D2" s="27">
        <v>2.4</v>
      </c>
      <c r="E2" s="27">
        <v>2.6</v>
      </c>
      <c r="F2" s="28"/>
      <c r="G2" s="27"/>
      <c r="H2" s="27"/>
      <c r="I2" s="27"/>
      <c r="J2" s="27"/>
    </row>
    <row r="3" spans="1:10" ht="18.75" customHeight="1" x14ac:dyDescent="0.25">
      <c r="A3" s="63" t="s">
        <v>8</v>
      </c>
      <c r="B3" s="27">
        <v>17.399999999999999</v>
      </c>
      <c r="C3" s="27">
        <v>19.5</v>
      </c>
      <c r="D3" s="27">
        <v>21.7</v>
      </c>
      <c r="E3" s="27">
        <v>19.899999999999999</v>
      </c>
      <c r="F3" s="31"/>
      <c r="G3" s="33"/>
      <c r="H3" s="33"/>
      <c r="I3" s="33"/>
      <c r="J3" s="33"/>
    </row>
    <row r="4" spans="1:10" x14ac:dyDescent="0.25">
      <c r="A4" s="28"/>
      <c r="B4" s="27"/>
      <c r="C4" s="27"/>
      <c r="D4" s="27"/>
      <c r="E4" s="27"/>
      <c r="F4" s="31"/>
      <c r="G4" s="33"/>
      <c r="H4" s="33"/>
      <c r="I4" s="33"/>
      <c r="J4" s="33"/>
    </row>
    <row r="5" spans="1:10" ht="36.75" customHeight="1" x14ac:dyDescent="0.25">
      <c r="A5" s="64" t="s">
        <v>11</v>
      </c>
      <c r="B5" s="20">
        <v>115.5</v>
      </c>
      <c r="C5" s="20">
        <v>122.5</v>
      </c>
      <c r="D5" s="20">
        <v>122.5</v>
      </c>
      <c r="E5" s="20">
        <v>123.8</v>
      </c>
      <c r="F5" s="32"/>
      <c r="G5" s="33"/>
      <c r="H5" s="33"/>
      <c r="I5" s="33"/>
      <c r="J5" s="33"/>
    </row>
    <row r="6" spans="1:10" ht="66.75" customHeight="1" x14ac:dyDescent="0.25">
      <c r="A6" s="62" t="s">
        <v>10</v>
      </c>
      <c r="B6" s="20">
        <v>31.3</v>
      </c>
      <c r="C6" s="20">
        <v>32.5</v>
      </c>
      <c r="D6" s="20">
        <v>32.5</v>
      </c>
      <c r="E6" s="20">
        <v>33.4</v>
      </c>
      <c r="F6" s="32"/>
      <c r="G6" s="33"/>
      <c r="H6" s="33"/>
      <c r="I6" s="33"/>
      <c r="J6" s="33"/>
    </row>
    <row r="7" spans="1:10" ht="43.5" customHeight="1" x14ac:dyDescent="0.25">
      <c r="A7" s="62" t="s">
        <v>9</v>
      </c>
      <c r="B7" s="20">
        <v>184.6</v>
      </c>
      <c r="C7" s="20">
        <v>185.3</v>
      </c>
      <c r="D7" s="20">
        <v>185.3</v>
      </c>
      <c r="E7" s="20">
        <v>185.3</v>
      </c>
      <c r="F7" s="32"/>
      <c r="G7" s="33"/>
      <c r="H7" s="33"/>
      <c r="I7" s="33"/>
      <c r="J7" s="33"/>
    </row>
    <row r="8" spans="1:10" x14ac:dyDescent="0.25">
      <c r="A8" s="37"/>
      <c r="B8" s="20"/>
      <c r="C8" s="20"/>
      <c r="D8" s="20"/>
      <c r="E8" s="20"/>
      <c r="F8" s="32"/>
      <c r="G8" s="33"/>
      <c r="H8" s="33"/>
      <c r="I8" s="33"/>
      <c r="J8" s="33"/>
    </row>
    <row r="9" spans="1:10" ht="48" customHeight="1" x14ac:dyDescent="0.25">
      <c r="A9" s="62" t="s">
        <v>12</v>
      </c>
      <c r="B9" s="20">
        <v>1314.1</v>
      </c>
      <c r="C9" s="20">
        <v>1768.6</v>
      </c>
      <c r="D9" s="20">
        <v>1920.3</v>
      </c>
      <c r="E9" s="20">
        <v>2776.4</v>
      </c>
      <c r="F9" s="32"/>
      <c r="G9" s="33"/>
      <c r="H9" s="33"/>
      <c r="I9" s="33"/>
      <c r="J9" s="33"/>
    </row>
    <row r="10" spans="1:10" ht="31.5" customHeight="1" x14ac:dyDescent="0.25">
      <c r="A10" s="62" t="s">
        <v>12</v>
      </c>
      <c r="B10" s="20">
        <v>1316.5</v>
      </c>
      <c r="C10" s="20">
        <v>1844.2</v>
      </c>
      <c r="D10" s="20">
        <v>2029.2</v>
      </c>
      <c r="E10" s="20">
        <v>2779.1</v>
      </c>
      <c r="F10" s="32"/>
      <c r="G10" s="33"/>
      <c r="H10" s="33"/>
      <c r="I10" s="33"/>
      <c r="J10" s="33"/>
    </row>
    <row r="11" spans="1:10" ht="15" customHeight="1" x14ac:dyDescent="0.25">
      <c r="A11" s="54" t="s">
        <v>13</v>
      </c>
      <c r="B11" s="34">
        <v>248.3</v>
      </c>
      <c r="C11" s="34">
        <v>284</v>
      </c>
      <c r="D11" s="34">
        <v>294</v>
      </c>
      <c r="E11" s="34">
        <v>298.3</v>
      </c>
      <c r="F11" s="35"/>
      <c r="G11" s="36"/>
      <c r="H11" s="36"/>
      <c r="I11" s="36"/>
      <c r="J11" s="36"/>
    </row>
    <row r="12" spans="1:10" x14ac:dyDescent="0.25">
      <c r="A12" s="37"/>
      <c r="B12" s="20"/>
      <c r="C12" s="20"/>
      <c r="D12" s="20"/>
      <c r="E12" s="20"/>
      <c r="F12" s="20"/>
      <c r="G12" s="20"/>
      <c r="H12" s="20"/>
      <c r="I12" s="20"/>
      <c r="J12" s="20"/>
    </row>
    <row r="13" spans="1:10" ht="48" customHeight="1" thickBot="1" x14ac:dyDescent="0.3">
      <c r="A13" s="67" t="s">
        <v>14</v>
      </c>
      <c r="B13" s="20">
        <v>2.5000000000000001E-2</v>
      </c>
      <c r="C13" s="20">
        <v>2.8000000000000001E-2</v>
      </c>
      <c r="D13" s="20">
        <v>0.03</v>
      </c>
      <c r="E13" s="20">
        <v>0.03</v>
      </c>
      <c r="F13" s="20"/>
      <c r="G13" s="20"/>
      <c r="H13" s="20"/>
      <c r="I13" s="20"/>
      <c r="J13" s="20"/>
    </row>
    <row r="14" spans="1:10" s="25" customFormat="1" ht="39" thickBot="1" x14ac:dyDescent="0.3">
      <c r="A14" s="38" t="s">
        <v>15</v>
      </c>
      <c r="B14" s="42">
        <v>1.2999999999999999E-2</v>
      </c>
      <c r="C14" s="42">
        <v>1.4999999999999999E-2</v>
      </c>
      <c r="D14" s="42">
        <v>1.6E-2</v>
      </c>
      <c r="E14" s="42">
        <v>1.7999999999999999E-2</v>
      </c>
      <c r="F14" s="42"/>
      <c r="G14" s="42"/>
      <c r="H14" s="42"/>
      <c r="I14" s="42"/>
      <c r="J14" s="42"/>
    </row>
    <row r="15" spans="1:10" ht="39" thickBot="1" x14ac:dyDescent="0.3">
      <c r="A15" s="38" t="s">
        <v>16</v>
      </c>
      <c r="B15" s="40">
        <v>1.9E-2</v>
      </c>
      <c r="C15" s="43">
        <v>1.9E-2</v>
      </c>
      <c r="D15" s="43">
        <v>0.02</v>
      </c>
      <c r="E15" s="43">
        <v>0.02</v>
      </c>
      <c r="F15" s="43"/>
      <c r="G15" s="43"/>
      <c r="H15" s="43"/>
      <c r="I15" s="43"/>
      <c r="J15" s="43"/>
    </row>
    <row r="16" spans="1:10" ht="38.25" x14ac:dyDescent="0.25">
      <c r="A16" s="66" t="s">
        <v>17</v>
      </c>
      <c r="B16" s="65">
        <v>0.02</v>
      </c>
      <c r="C16" s="65">
        <v>0.02</v>
      </c>
      <c r="D16" s="65">
        <v>0.02</v>
      </c>
      <c r="E16" s="65">
        <v>0.02</v>
      </c>
      <c r="F16" s="20"/>
      <c r="G16" s="20"/>
      <c r="H16" s="20"/>
      <c r="I16" s="20"/>
      <c r="J16" s="20"/>
    </row>
    <row r="17" spans="1:10" ht="51" x14ac:dyDescent="0.25">
      <c r="A17" s="66" t="s">
        <v>18</v>
      </c>
      <c r="B17" s="65">
        <v>2E-3</v>
      </c>
      <c r="C17" s="65">
        <v>2E-3</v>
      </c>
      <c r="D17" s="65">
        <v>2E-3</v>
      </c>
      <c r="E17" s="65">
        <v>2E-3</v>
      </c>
      <c r="F17" s="20"/>
      <c r="G17" s="20"/>
      <c r="H17" s="20"/>
      <c r="I17" s="20"/>
      <c r="J17" s="20"/>
    </row>
    <row r="18" spans="1:10" x14ac:dyDescent="0.25">
      <c r="A18" s="39"/>
      <c r="B18" s="41"/>
      <c r="C18" s="41"/>
      <c r="D18" s="41"/>
      <c r="E18" s="41"/>
      <c r="F18" s="20"/>
      <c r="G18" s="20"/>
      <c r="H18" s="20"/>
      <c r="I18" s="20"/>
      <c r="J18" s="20"/>
    </row>
    <row r="19" spans="1:10" ht="25.5" x14ac:dyDescent="0.25">
      <c r="A19" s="39" t="s">
        <v>19</v>
      </c>
      <c r="B19" s="70">
        <v>30.4</v>
      </c>
      <c r="C19" s="70">
        <v>30.9</v>
      </c>
      <c r="D19" s="70">
        <v>31.8</v>
      </c>
      <c r="E19" s="70">
        <v>32.700000000000003</v>
      </c>
      <c r="F19" s="20"/>
      <c r="G19" s="20"/>
      <c r="H19" s="20"/>
      <c r="I19" s="20"/>
      <c r="J19" s="20"/>
    </row>
    <row r="20" spans="1:10" ht="38.25" x14ac:dyDescent="0.25">
      <c r="A20" s="39" t="s">
        <v>20</v>
      </c>
      <c r="B20" s="70">
        <v>0.154</v>
      </c>
      <c r="C20" s="70">
        <v>0.113</v>
      </c>
      <c r="D20" s="70">
        <v>0.12</v>
      </c>
      <c r="E20" s="70">
        <v>0.17799999999999999</v>
      </c>
      <c r="F20" s="20"/>
      <c r="G20" s="20"/>
      <c r="H20" s="20"/>
      <c r="I20" s="20"/>
      <c r="J20" s="20"/>
    </row>
    <row r="21" spans="1:10" x14ac:dyDescent="0.25">
      <c r="A21" s="44"/>
      <c r="B21" s="45"/>
      <c r="C21" s="45"/>
      <c r="D21" s="45"/>
      <c r="E21" s="45"/>
      <c r="F21" s="34"/>
      <c r="G21" s="34"/>
      <c r="H21" s="34"/>
      <c r="I21" s="34"/>
      <c r="J21" s="34"/>
    </row>
    <row r="22" spans="1:10" s="14" customFormat="1" ht="45" x14ac:dyDescent="0.25">
      <c r="A22" s="46" t="s">
        <v>21</v>
      </c>
      <c r="B22" s="72">
        <v>302.28100000000001</v>
      </c>
      <c r="C22" s="73">
        <v>349.86200000000002</v>
      </c>
      <c r="D22" s="73">
        <v>350</v>
      </c>
      <c r="E22" s="73">
        <v>368</v>
      </c>
      <c r="F22" s="47"/>
      <c r="G22" s="47"/>
      <c r="H22" s="47"/>
      <c r="I22" s="47"/>
      <c r="J22" s="47"/>
    </row>
    <row r="23" spans="1:10" x14ac:dyDescent="0.25">
      <c r="A23" s="48" t="s">
        <v>22</v>
      </c>
      <c r="B23" s="74">
        <v>305.77</v>
      </c>
      <c r="C23" s="75">
        <v>353.20800000000003</v>
      </c>
      <c r="D23" s="75">
        <v>351</v>
      </c>
      <c r="E23" s="75">
        <v>368</v>
      </c>
      <c r="F23" s="20"/>
      <c r="G23" s="20"/>
      <c r="H23" s="20"/>
      <c r="I23" s="20"/>
      <c r="J23" s="20"/>
    </row>
    <row r="24" spans="1:10" x14ac:dyDescent="0.25">
      <c r="B24" s="76"/>
      <c r="C24" s="76"/>
      <c r="D24" s="76"/>
      <c r="E24" s="76"/>
    </row>
    <row r="25" spans="1:10" x14ac:dyDescent="0.25">
      <c r="A25" s="49" t="s">
        <v>23</v>
      </c>
      <c r="B25" s="33">
        <v>8467</v>
      </c>
      <c r="C25" s="33">
        <v>8209</v>
      </c>
      <c r="D25" s="33">
        <v>7961</v>
      </c>
      <c r="E25" s="33">
        <v>7704</v>
      </c>
    </row>
    <row r="26" spans="1:10" x14ac:dyDescent="0.25">
      <c r="A26" s="49" t="s">
        <v>24</v>
      </c>
      <c r="B26" s="33">
        <v>7628</v>
      </c>
      <c r="C26" s="33">
        <v>7429</v>
      </c>
      <c r="D26" s="33">
        <v>7241</v>
      </c>
      <c r="E26" s="33">
        <v>7000</v>
      </c>
    </row>
    <row r="27" spans="1:10" x14ac:dyDescent="0.25">
      <c r="A27" s="49" t="s">
        <v>25</v>
      </c>
      <c r="B27" s="33">
        <v>16095</v>
      </c>
      <c r="C27" s="33">
        <v>15638</v>
      </c>
      <c r="D27" s="33">
        <v>15202</v>
      </c>
      <c r="E27" s="33">
        <v>14704</v>
      </c>
    </row>
    <row r="28" spans="1:10" x14ac:dyDescent="0.25">
      <c r="A28" s="49"/>
      <c r="B28" s="33"/>
      <c r="C28" s="33"/>
      <c r="D28" s="33"/>
      <c r="E28" s="33"/>
    </row>
    <row r="30" spans="1:10" x14ac:dyDescent="0.25">
      <c r="A30" s="49"/>
      <c r="B30" s="33"/>
      <c r="C30" s="33"/>
      <c r="D30" s="33"/>
      <c r="E30" s="33"/>
    </row>
    <row r="31" spans="1:10" x14ac:dyDescent="0.25">
      <c r="A31" s="49"/>
      <c r="B31" s="33"/>
      <c r="C31" s="33"/>
      <c r="D31" s="33"/>
      <c r="E31" s="33"/>
    </row>
    <row r="32" spans="1:10" x14ac:dyDescent="0.25">
      <c r="A32" s="49"/>
      <c r="B32" s="33"/>
      <c r="C32" s="33"/>
      <c r="D32" s="33"/>
      <c r="E32" s="33"/>
    </row>
    <row r="33" spans="1:5" x14ac:dyDescent="0.25">
      <c r="A33" s="49"/>
      <c r="B33" s="33"/>
      <c r="C33" s="33"/>
      <c r="D33" s="33"/>
      <c r="E33" s="33"/>
    </row>
    <row r="34" spans="1:5" x14ac:dyDescent="0.25">
      <c r="A34" s="49"/>
      <c r="B34" s="33"/>
      <c r="C34" s="33"/>
      <c r="D34" s="33"/>
      <c r="E34" s="33"/>
    </row>
    <row r="35" spans="1:5" x14ac:dyDescent="0.25">
      <c r="A35" s="49"/>
      <c r="B35" s="33"/>
      <c r="C35" s="33"/>
      <c r="D35" s="33"/>
      <c r="E35" s="33"/>
    </row>
    <row r="36" spans="1:5" x14ac:dyDescent="0.25">
      <c r="A36" s="49"/>
      <c r="B36" s="33"/>
      <c r="C36" s="33"/>
      <c r="D36" s="33"/>
      <c r="E36" s="33"/>
    </row>
    <row r="37" spans="1:5" x14ac:dyDescent="0.25">
      <c r="A37" s="49"/>
      <c r="B37" s="33"/>
      <c r="C37" s="33"/>
      <c r="D37" s="33"/>
      <c r="E37" s="3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W51"/>
  <sheetViews>
    <sheetView showGridLines="0" topLeftCell="A18" zoomScale="85" zoomScaleNormal="85" workbookViewId="0">
      <selection activeCell="A31" sqref="A31:B33"/>
    </sheetView>
  </sheetViews>
  <sheetFormatPr defaultRowHeight="15" x14ac:dyDescent="0.25"/>
  <cols>
    <col min="1" max="1" width="45.7109375" customWidth="1"/>
    <col min="2" max="2" width="13.5703125" customWidth="1"/>
    <col min="4" max="4" width="13.85546875" customWidth="1"/>
    <col min="5" max="42" width="10.5703125" customWidth="1"/>
    <col min="43" max="43" width="22.28515625" customWidth="1"/>
    <col min="44" max="47" width="22.28515625" style="20" customWidth="1"/>
    <col min="48" max="48" width="1.85546875" customWidth="1"/>
    <col min="49" max="49" width="13.85546875" customWidth="1"/>
    <col min="50" max="50" width="3.42578125" customWidth="1"/>
    <col min="51" max="60" width="4.140625" customWidth="1"/>
    <col min="61" max="61" width="4" customWidth="1"/>
    <col min="62" max="62" width="3.42578125" customWidth="1"/>
    <col min="63" max="71" width="4.140625" customWidth="1"/>
  </cols>
  <sheetData>
    <row r="1" spans="1:71" x14ac:dyDescent="0.25">
      <c r="A1" s="1">
        <v>1</v>
      </c>
      <c r="B1" s="1" t="s">
        <v>26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W1" s="3"/>
      <c r="AX1" s="1"/>
    </row>
    <row r="2" spans="1:71" x14ac:dyDescent="0.25">
      <c r="A2" t="s">
        <v>0</v>
      </c>
      <c r="B2" s="2" t="e">
        <v>#REF!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1:71" x14ac:dyDescent="0.25">
      <c r="A3" t="s">
        <v>1</v>
      </c>
      <c r="B3" s="2" t="e">
        <v>#REF!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1" x14ac:dyDescent="0.25">
      <c r="A4" t="s">
        <v>2</v>
      </c>
      <c r="B4" s="2" t="e">
        <v>#REF!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1:71" x14ac:dyDescent="0.25"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1:71" x14ac:dyDescent="0.25">
      <c r="A6">
        <v>4</v>
      </c>
      <c r="B6" s="6"/>
      <c r="C6" s="6"/>
      <c r="D6" s="6"/>
      <c r="E6" s="6"/>
      <c r="F6" s="6" t="e">
        <f>INDEX(Данные!#REF!,A6)</f>
        <v>#REF!</v>
      </c>
      <c r="G6" s="6"/>
      <c r="H6" s="6" t="e">
        <f>INDEX(Данные!#REF!,A6)</f>
        <v>#REF!</v>
      </c>
      <c r="I6" s="6"/>
      <c r="J6" s="6" t="e">
        <f>INDEX(Данные!#REF!,A6)</f>
        <v>#REF!</v>
      </c>
      <c r="K6" s="6"/>
      <c r="L6" s="6">
        <v>0</v>
      </c>
      <c r="M6" s="6"/>
      <c r="N6" s="6">
        <v>0</v>
      </c>
      <c r="O6" s="6"/>
      <c r="P6" s="6">
        <v>0</v>
      </c>
      <c r="Q6" s="6"/>
      <c r="R6" s="6">
        <v>0</v>
      </c>
      <c r="S6" s="6"/>
      <c r="T6" s="6">
        <v>0</v>
      </c>
      <c r="U6" s="6"/>
      <c r="V6" s="6">
        <v>0</v>
      </c>
      <c r="W6" s="6"/>
      <c r="X6" s="6"/>
      <c r="Y6" s="6"/>
      <c r="Z6" s="6">
        <v>0</v>
      </c>
      <c r="AA6" s="6"/>
      <c r="AB6" s="6">
        <v>0</v>
      </c>
      <c r="AC6" s="6"/>
      <c r="AD6" s="6">
        <v>0</v>
      </c>
      <c r="AE6" s="6"/>
      <c r="AF6" s="6">
        <v>0</v>
      </c>
      <c r="AG6" s="6"/>
      <c r="AH6" s="6">
        <v>0</v>
      </c>
      <c r="AI6" s="6"/>
      <c r="AJ6" s="6">
        <v>0</v>
      </c>
      <c r="AK6" s="6"/>
      <c r="AL6" s="6">
        <v>0</v>
      </c>
      <c r="AM6" s="6"/>
      <c r="AN6" s="6"/>
      <c r="AO6" s="6"/>
      <c r="AP6" s="6">
        <v>0</v>
      </c>
      <c r="AQ6" s="18" t="e">
        <f>INDEX(Данные!#REF!,A6)</f>
        <v>#REF!</v>
      </c>
      <c r="AR6" s="21"/>
      <c r="AS6" s="21"/>
      <c r="AT6" s="21"/>
      <c r="AU6" s="21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45" customHeight="1" x14ac:dyDescent="0.25">
      <c r="A7" s="26" t="str">
        <f>Данные!A2</f>
        <v xml:space="preserve">Сумма начисленных субсидий населению на оплату жилого помещения и коммунальных услуг за отчетный период </v>
      </c>
      <c r="B7" s="13">
        <f>VLOOKUP(A7,Данные!$A$2:$E$3,$A$6+1,0)</f>
        <v>2.6</v>
      </c>
      <c r="C7" s="12"/>
      <c r="D7" s="13"/>
      <c r="E7" s="13"/>
      <c r="F7" s="13"/>
      <c r="G7" s="12"/>
      <c r="H7" s="13"/>
      <c r="I7" s="12"/>
      <c r="J7" s="13"/>
      <c r="K7" s="12"/>
      <c r="L7" s="13"/>
      <c r="M7" s="12"/>
      <c r="N7" s="13"/>
      <c r="O7" s="12"/>
      <c r="P7" s="13"/>
      <c r="Q7" s="12"/>
      <c r="R7" s="13"/>
      <c r="S7" s="12"/>
      <c r="T7" s="13"/>
      <c r="U7" s="12"/>
      <c r="V7" s="13"/>
      <c r="W7" s="12"/>
      <c r="X7" s="13"/>
      <c r="Y7" s="12"/>
      <c r="Z7" s="13"/>
      <c r="AA7" s="12"/>
      <c r="AB7" s="13"/>
      <c r="AC7" s="12"/>
      <c r="AD7" s="13"/>
      <c r="AE7" s="12"/>
      <c r="AF7" s="13"/>
      <c r="AG7" s="12"/>
      <c r="AH7" s="13"/>
      <c r="AI7" s="12"/>
      <c r="AJ7" s="13"/>
      <c r="AK7" s="12"/>
      <c r="AL7" s="13"/>
      <c r="AM7" s="12"/>
      <c r="AN7" s="13"/>
      <c r="AO7" s="12"/>
      <c r="AP7" s="13"/>
      <c r="AQ7" s="19"/>
      <c r="AR7" s="24"/>
      <c r="AS7" s="22"/>
      <c r="AT7" s="22"/>
      <c r="AU7" s="22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60" x14ac:dyDescent="0.25">
      <c r="A8" s="26" t="str">
        <f>Данные!A3</f>
        <v>Объем средств, предусмотренных на предоставление социальной поддержки по оплате жилого помещения и коммунальных услуг</v>
      </c>
      <c r="B8" s="13">
        <f>VLOOKUP(A8,Данные!$A$2:$E$3,$A$6+1,0)</f>
        <v>19.899999999999999</v>
      </c>
      <c r="C8" s="12"/>
      <c r="D8" s="13"/>
      <c r="E8" s="13"/>
      <c r="F8" s="13"/>
      <c r="G8" s="13"/>
      <c r="H8" s="13"/>
      <c r="I8" s="13"/>
      <c r="J8" s="13"/>
      <c r="K8" s="12"/>
      <c r="L8" s="13"/>
      <c r="M8" s="13"/>
      <c r="N8" s="13"/>
      <c r="O8" s="12"/>
      <c r="P8" s="13"/>
      <c r="Q8" s="12"/>
      <c r="R8" s="13"/>
      <c r="S8" s="12"/>
      <c r="T8" s="13"/>
      <c r="U8" s="12"/>
      <c r="V8" s="13"/>
      <c r="W8" s="12"/>
      <c r="X8" s="13"/>
      <c r="Y8" s="12"/>
      <c r="Z8" s="13"/>
      <c r="AA8" s="12"/>
      <c r="AB8" s="13"/>
      <c r="AC8" s="12"/>
      <c r="AD8" s="13"/>
      <c r="AE8" s="12"/>
      <c r="AF8" s="13"/>
      <c r="AG8" s="12"/>
      <c r="AH8" s="13"/>
      <c r="AI8" s="12"/>
      <c r="AJ8" s="13"/>
      <c r="AK8" s="12"/>
      <c r="AL8" s="13"/>
      <c r="AM8" s="12"/>
      <c r="AN8" s="13"/>
      <c r="AO8" s="12"/>
      <c r="AP8" s="13"/>
      <c r="AQ8" s="19"/>
      <c r="AR8" s="24"/>
      <c r="AS8" s="22"/>
      <c r="AT8" s="22"/>
      <c r="AU8" s="22"/>
      <c r="BJ8" s="4"/>
      <c r="BK8" s="4"/>
      <c r="BL8" s="4"/>
      <c r="BM8" s="4"/>
      <c r="BN8" s="4"/>
      <c r="BO8" s="4"/>
      <c r="BP8" s="4"/>
      <c r="BQ8" s="4"/>
      <c r="BR8" s="4"/>
      <c r="BS8" s="4"/>
    </row>
    <row r="9" spans="1:71" x14ac:dyDescent="0.25">
      <c r="A9" s="26"/>
      <c r="B9" s="50"/>
      <c r="C9" s="51"/>
      <c r="D9" s="50"/>
      <c r="E9" s="50"/>
      <c r="F9" s="50"/>
      <c r="G9" s="50"/>
      <c r="H9" s="50"/>
      <c r="I9" s="50"/>
      <c r="J9" s="50"/>
      <c r="K9" s="51"/>
      <c r="L9" s="50"/>
      <c r="M9" s="50"/>
      <c r="N9" s="50"/>
      <c r="O9" s="50"/>
      <c r="P9" s="50"/>
      <c r="Q9" s="51"/>
      <c r="R9" s="50"/>
      <c r="S9" s="51"/>
      <c r="T9" s="50"/>
      <c r="U9" s="51"/>
      <c r="V9" s="50"/>
      <c r="W9" s="51"/>
      <c r="X9" s="50"/>
      <c r="Y9" s="51"/>
      <c r="Z9" s="50"/>
      <c r="AA9" s="51"/>
      <c r="AB9" s="50"/>
      <c r="AC9" s="50"/>
      <c r="AD9" s="50"/>
      <c r="AE9" s="51"/>
      <c r="AF9" s="50"/>
      <c r="AG9" s="51"/>
      <c r="AH9" s="50"/>
      <c r="AI9" s="51"/>
      <c r="AJ9" s="50"/>
      <c r="AK9" s="51"/>
      <c r="AL9" s="50"/>
      <c r="AM9" s="50"/>
      <c r="AN9" s="50"/>
      <c r="AO9" s="51"/>
      <c r="AP9" s="50"/>
      <c r="AQ9" s="55"/>
      <c r="AR9" s="56"/>
      <c r="AS9" s="56"/>
      <c r="AT9" s="56"/>
      <c r="AU9" s="56"/>
      <c r="BJ9" s="4"/>
      <c r="BK9" s="4"/>
      <c r="BL9" s="4"/>
      <c r="BM9" s="4"/>
      <c r="BN9" s="4"/>
      <c r="BO9" s="4"/>
      <c r="BP9" s="4"/>
      <c r="BQ9" s="4"/>
      <c r="BR9" s="4"/>
      <c r="BS9" s="4"/>
    </row>
    <row r="10" spans="1:71" s="20" customFormat="1" x14ac:dyDescent="0.25">
      <c r="AI10" s="53"/>
      <c r="AJ10" s="52"/>
      <c r="AK10" s="53"/>
      <c r="AL10" s="52"/>
      <c r="AM10" s="52"/>
      <c r="AN10" s="52"/>
      <c r="AO10" s="53"/>
      <c r="AP10" s="52"/>
      <c r="AQ10" s="22"/>
      <c r="AR10" s="22"/>
      <c r="AS10" s="22"/>
      <c r="AT10" s="22"/>
      <c r="AU10" s="22"/>
      <c r="BJ10" s="59"/>
      <c r="BK10" s="59"/>
      <c r="BL10" s="59"/>
      <c r="BM10" s="59"/>
      <c r="BN10" s="59"/>
      <c r="BO10" s="59"/>
      <c r="BP10" s="59"/>
      <c r="BQ10" s="59"/>
      <c r="BR10" s="59"/>
      <c r="BS10" s="59"/>
    </row>
    <row r="11" spans="1:71" s="20" customFormat="1" x14ac:dyDescent="0.25">
      <c r="A11" s="37" t="str">
        <f>Данные!A5</f>
        <v>С твердым покрытием</v>
      </c>
      <c r="B11" s="20">
        <f>VLOOKUP(A11,Данные!$A$5:$E$7,$A$6+1,0)</f>
        <v>123.8</v>
      </c>
      <c r="AI11" s="53"/>
      <c r="AJ11" s="52"/>
      <c r="AK11" s="52"/>
      <c r="AL11" s="52"/>
      <c r="AM11" s="52"/>
      <c r="AN11" s="52"/>
      <c r="AO11" s="53"/>
      <c r="AP11" s="52"/>
      <c r="AQ11" s="22"/>
      <c r="AR11" s="22"/>
      <c r="AS11" s="22"/>
      <c r="AT11" s="22"/>
      <c r="AU11" s="22"/>
      <c r="BJ11" s="59"/>
      <c r="BK11" s="59"/>
      <c r="BL11" s="59"/>
      <c r="BM11" s="59"/>
      <c r="BN11" s="59"/>
      <c r="BO11" s="59"/>
      <c r="BP11" s="59"/>
      <c r="BQ11" s="59"/>
      <c r="BR11" s="59"/>
      <c r="BS11" s="59"/>
    </row>
    <row r="12" spans="1:71" s="20" customFormat="1" ht="60" x14ac:dyDescent="0.25">
      <c r="A12" s="37" t="str">
        <f>Данные!A6</f>
        <v>С усовершенствованным покрытием (цементобетонные, асфальтобетонные и типа асфальтобетона, из щебня и гравия, обработанных вяжущими материалами)</v>
      </c>
      <c r="B12" s="20">
        <f>VLOOKUP(A12,Данные!$A$5:$E$7,$A$6+1,0)</f>
        <v>33.4</v>
      </c>
      <c r="AI12" s="53"/>
      <c r="AJ12" s="52"/>
      <c r="AK12" s="52"/>
      <c r="AL12" s="52"/>
      <c r="AM12" s="52"/>
      <c r="AN12" s="52"/>
      <c r="AO12" s="52"/>
      <c r="AP12" s="52"/>
      <c r="AQ12" s="22"/>
      <c r="AR12" s="22"/>
      <c r="AS12" s="22"/>
      <c r="AT12" s="22"/>
      <c r="AU12" s="22"/>
      <c r="AW12" s="60"/>
      <c r="AX12" s="61"/>
    </row>
    <row r="13" spans="1:71" s="20" customFormat="1" ht="60" x14ac:dyDescent="0.25">
      <c r="A13" s="37" t="str">
        <f>Данные!A7</f>
        <v>Протяженность автодорог общего пользования местного значения, находящихся в собственности муниципальных образований на конец года, всего</v>
      </c>
      <c r="B13" s="20">
        <f>VLOOKUP(A13,Данные!$A$5:$E$7,$A$6+1,0)</f>
        <v>185.3</v>
      </c>
      <c r="AI13" s="53"/>
      <c r="AJ13" s="52"/>
      <c r="AK13" s="52"/>
      <c r="AL13" s="52"/>
      <c r="AM13" s="52"/>
      <c r="AN13" s="52"/>
      <c r="AO13" s="52"/>
      <c r="AP13" s="52"/>
      <c r="AQ13" s="22"/>
      <c r="AR13" s="22"/>
      <c r="AS13" s="22"/>
      <c r="AT13" s="22"/>
      <c r="AU13" s="22"/>
    </row>
    <row r="14" spans="1:71" s="20" customFormat="1" x14ac:dyDescent="0.25">
      <c r="AI14" s="53"/>
      <c r="AJ14" s="52"/>
      <c r="AK14" s="52"/>
      <c r="AL14" s="52"/>
      <c r="AM14" s="52"/>
      <c r="AN14" s="52"/>
      <c r="AO14" s="52"/>
      <c r="AP14" s="52"/>
      <c r="AQ14" s="22"/>
      <c r="AR14" s="22"/>
      <c r="AS14" s="22"/>
      <c r="AT14" s="22"/>
      <c r="AU14" s="22"/>
    </row>
    <row r="15" spans="1:71" s="20" customFormat="1" ht="70.5" customHeight="1" x14ac:dyDescent="0.25">
      <c r="A15" s="62" t="str">
        <f>Данные!A9</f>
        <v xml:space="preserve">Отгружено товаров собственного производства, выполнено работ и услуг собственными силами (без субъектов малого предпринимательства), средняя численность работников которых превышает 15 человек, по фактическим видам экономической деятельности </v>
      </c>
      <c r="B15" s="20">
        <f>VLOOKUP(A15,Данные!$A$9:$E$11,$A$6+1,0)</f>
        <v>2776.4</v>
      </c>
      <c r="AI15" s="53"/>
      <c r="AJ15" s="52"/>
      <c r="AK15" s="52"/>
      <c r="AL15" s="52"/>
      <c r="AM15" s="52"/>
      <c r="AN15" s="52"/>
      <c r="AO15" s="52"/>
      <c r="AP15" s="52"/>
      <c r="AQ15" s="22"/>
      <c r="AR15" s="22"/>
      <c r="AS15" s="22"/>
      <c r="AT15" s="22"/>
      <c r="AU15" s="22"/>
    </row>
    <row r="16" spans="1:71" s="20" customFormat="1" ht="64.5" customHeight="1" x14ac:dyDescent="0.25">
      <c r="A16" s="62" t="str">
        <f>Данные!A10</f>
        <v xml:space="preserve">Отгружено товаров собственного производства, выполнено работ и услуг собственными силами (без субъектов малого предпринимательства), средняя численность работников которых превышает 15 человек, по фактическим видам экономической деятельности </v>
      </c>
      <c r="B16" s="20">
        <f>VLOOKUP(A16,Данные!$A$9:$E$11,$A$6+1,0)</f>
        <v>2776.4</v>
      </c>
      <c r="AI16" s="53"/>
      <c r="AJ16" s="52"/>
      <c r="AK16" s="52"/>
      <c r="AL16" s="52"/>
      <c r="AM16" s="52"/>
      <c r="AN16" s="52"/>
      <c r="AO16" s="52"/>
      <c r="AP16" s="52"/>
      <c r="AQ16" s="23"/>
      <c r="AR16" s="23"/>
      <c r="AS16" s="23"/>
      <c r="AT16" s="23"/>
      <c r="AU16" s="23"/>
    </row>
    <row r="17" spans="1:75" s="20" customFormat="1" ht="30" x14ac:dyDescent="0.25">
      <c r="A17" s="62" t="str">
        <f>Данные!A11</f>
        <v>Продано товаров несобственного производства (без субъектов малого предпринимательства)</v>
      </c>
      <c r="B17" s="20">
        <f>VLOOKUP(A17,Данные!$A$9:$E$11,$A$6+1,0)</f>
        <v>298.3</v>
      </c>
      <c r="AI17" s="53"/>
      <c r="AQ17" s="23"/>
      <c r="AR17" s="23"/>
      <c r="AS17" s="23"/>
      <c r="AT17" s="23"/>
      <c r="AU17" s="23"/>
    </row>
    <row r="18" spans="1:75" s="20" customFormat="1" x14ac:dyDescent="0.25">
      <c r="A18" s="53"/>
      <c r="B18" s="52"/>
      <c r="C18" s="37"/>
      <c r="AI18" s="53"/>
      <c r="AQ18" s="23"/>
      <c r="AR18" s="23"/>
      <c r="AS18" s="23"/>
      <c r="AT18" s="23"/>
      <c r="AU18" s="23"/>
    </row>
    <row r="19" spans="1:75" ht="24" customHeight="1" x14ac:dyDescent="0.3">
      <c r="A19" s="68" t="str">
        <f>Данные!A13</f>
        <v>Среднемесячная номинальная начисленная заработная плата работников крупных, средних предприятий и некоммерческих организаций городского округа (муниципального района)</v>
      </c>
      <c r="B19" s="57">
        <f>VLOOKUP(A19,Данные!$A$13:$E$17,$A$6+1,0)</f>
        <v>0.03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BL19" s="10"/>
    </row>
    <row r="20" spans="1:75" ht="45" x14ac:dyDescent="0.25">
      <c r="A20" s="67" t="str">
        <f>Данные!A14</f>
        <v>Среднемесячная номинальная начисленная заработная плата работников муниципальных дошкольных образовательных организаций</v>
      </c>
      <c r="B20" s="57">
        <f>VLOOKUP(A20,Данные!$A$13:$E$17,$A$6+1,0)</f>
        <v>1.7999999999999999E-2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</row>
    <row r="21" spans="1:75" ht="45" x14ac:dyDescent="0.25">
      <c r="A21" s="69" t="str">
        <f>Данные!A15</f>
        <v>Среднемесячная номинальная начисленная заработная плата работников муниципальных общеобразовательных организаций</v>
      </c>
      <c r="B21" s="57">
        <f>VLOOKUP(A21,Данные!$A$13:$E$17,$A$6+1,0)</f>
        <v>0.02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75" ht="45" x14ac:dyDescent="0.25">
      <c r="A22" s="69" t="str">
        <f>Данные!A16</f>
        <v>Среднемесячная номинальная начисленная заработная плата работников муниципальных учреждений культуры и искусства</v>
      </c>
      <c r="B22" s="57">
        <f>VLOOKUP(A22,Данные!$A$13:$E$17,$A$6+1,0)</f>
        <v>0.02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1:75" ht="60" x14ac:dyDescent="0.25">
      <c r="A23" s="69" t="str">
        <f>Данные!A17</f>
        <v xml:space="preserve"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 </v>
      </c>
      <c r="B23" s="57">
        <f>VLOOKUP(A23,Данные!$A$13:$E$17,$A$6+1,0)</f>
        <v>2E-3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W23" s="3"/>
      <c r="AX23" s="1"/>
    </row>
    <row r="24" spans="1:75" x14ac:dyDescent="0.25">
      <c r="A24" s="48"/>
      <c r="B24" s="52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75" ht="30" x14ac:dyDescent="0.25">
      <c r="A25" s="71" t="str">
        <f>Данные!A19</f>
        <v xml:space="preserve">Общая площадь жилых помещений, приходящаяся в среднем на одного жителя </v>
      </c>
      <c r="B25" s="52">
        <f>VLOOKUP(A25,Данные!$A$19:$E$20,$A$6+1,0)</f>
        <v>32.700000000000003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75" ht="45" x14ac:dyDescent="0.25">
      <c r="A26" s="71" t="str">
        <f>Данные!A20</f>
        <v>Общая площадь жилых помещений, введенная в действие за год, приходящаяся в среднем на одного жителя</v>
      </c>
      <c r="B26" s="52">
        <f>VLOOKUP(A26,Данные!$A$19:$E$20,$A$6+1,0)</f>
        <v>0.17799999999999999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75" x14ac:dyDescent="0.25">
      <c r="A27" s="53"/>
      <c r="B27" s="52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1:75" ht="45" x14ac:dyDescent="0.25">
      <c r="A28" s="53" t="str">
        <f>Данные!A22</f>
        <v>Торговля розничная, кроме торговли автотранспортными средствами и мотоциклами</v>
      </c>
      <c r="B28" s="52">
        <f>VLOOKUP(A28,Данные!$A$22:$E$23,$A$6+1,0)</f>
        <v>368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75" x14ac:dyDescent="0.25">
      <c r="A29" s="53" t="str">
        <f>Данные!A23</f>
        <v>Торговля всего</v>
      </c>
      <c r="B29" s="52">
        <f>VLOOKUP(A29,Данные!$A$22:$E$23,$A$6+1,0)</f>
        <v>368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</row>
    <row r="30" spans="1:75" x14ac:dyDescent="0.25">
      <c r="A30" s="53"/>
      <c r="B30" s="52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1:75" x14ac:dyDescent="0.25">
      <c r="A31" s="53" t="str">
        <f>Данные!A25</f>
        <v>Женщины</v>
      </c>
      <c r="B31" s="52">
        <f>VLOOKUP(A31,Данные!$A$25:$E$27,$A$6+1,0)</f>
        <v>7704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1:75" x14ac:dyDescent="0.25">
      <c r="A32" s="53" t="str">
        <f>Данные!A26</f>
        <v>Мужчины</v>
      </c>
      <c r="B32" s="52">
        <f>VLOOKUP(A32,Данные!$A$25:$E$27,$A$6+1,0)</f>
        <v>7000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1:43" x14ac:dyDescent="0.25">
      <c r="A33" s="53" t="str">
        <f>Данные!A27</f>
        <v>Всего населения</v>
      </c>
      <c r="B33" s="52">
        <f>VLOOKUP(A33,Данные!$A$25:$E$27,$A$6+1,0)</f>
        <v>14704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</row>
    <row r="34" spans="1:43" x14ac:dyDescent="0.25">
      <c r="A34" s="53"/>
      <c r="B34" s="52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</row>
    <row r="35" spans="1:43" x14ac:dyDescent="0.25">
      <c r="A35" s="53"/>
      <c r="B35" s="52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1:43" x14ac:dyDescent="0.25">
      <c r="A36" s="53"/>
      <c r="B36" s="52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</row>
    <row r="37" spans="1:43" x14ac:dyDescent="0.25">
      <c r="A37" s="53"/>
      <c r="B37" s="52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</row>
    <row r="38" spans="1:43" x14ac:dyDescent="0.25">
      <c r="A38" s="53"/>
      <c r="B38" s="52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pans="1:43" x14ac:dyDescent="0.25">
      <c r="A39" s="53"/>
      <c r="B39" s="5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pans="1:43" x14ac:dyDescent="0.25">
      <c r="A40" s="53"/>
      <c r="B40" s="52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</row>
    <row r="41" spans="1:43" x14ac:dyDescent="0.25">
      <c r="A41" s="53"/>
      <c r="B41" s="52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pans="1:43" x14ac:dyDescent="0.25">
      <c r="A42" s="53"/>
      <c r="B42" s="52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pans="1:43" x14ac:dyDescent="0.25">
      <c r="A43" s="53"/>
      <c r="B43" s="52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1:43" x14ac:dyDescent="0.25">
      <c r="A44" s="53"/>
      <c r="B44" s="52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</row>
    <row r="45" spans="1:43" x14ac:dyDescent="0.25">
      <c r="A45" s="53"/>
      <c r="B45" s="52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</row>
    <row r="46" spans="1:43" x14ac:dyDescent="0.25">
      <c r="A46" s="53"/>
      <c r="B46" s="52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</row>
    <row r="47" spans="1:43" x14ac:dyDescent="0.25">
      <c r="A47" s="53"/>
      <c r="B47" s="52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</row>
    <row r="48" spans="1:43" x14ac:dyDescent="0.25">
      <c r="A48" s="53"/>
      <c r="B48" s="52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</row>
    <row r="49" spans="1:43" x14ac:dyDescent="0.25">
      <c r="A49" s="53"/>
      <c r="B49" s="52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</row>
    <row r="50" spans="1:43" x14ac:dyDescent="0.25">
      <c r="A50" s="53"/>
      <c r="B50" s="52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</row>
    <row r="51" spans="1:43" x14ac:dyDescent="0.25">
      <c r="A51" s="26"/>
    </row>
  </sheetData>
  <mergeCells count="1">
    <mergeCell ref="BL20:BW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Дашборд</vt:lpstr>
      <vt:lpstr>Данные</vt:lpstr>
      <vt:lpstr>Обработка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</dc:creator>
  <cp:lastModifiedBy>pochta</cp:lastModifiedBy>
  <cp:lastPrinted>2020-06-18T11:42:58Z</cp:lastPrinted>
  <dcterms:created xsi:type="dcterms:W3CDTF">2019-04-30T08:29:58Z</dcterms:created>
  <dcterms:modified xsi:type="dcterms:W3CDTF">2021-05-27T06:51:57Z</dcterms:modified>
</cp:coreProperties>
</file>